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ocuments\xwechat_files\wxid_ka6y1uc4a2i822_db23\msg\file\2026-08\"/>
    </mc:Choice>
  </mc:AlternateContent>
  <bookViews>
    <workbookView windowWidth="27945" windowHeight="1180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<sst xmlns="http://schemas.openxmlformats.org/spreadsheetml/2006/main" count="57" uniqueCount="37">
  <si>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内蒙古自治区直属乌兰牧骑2026年度自主公开招聘专业人员考试成绩汇总表</t>
  </si>
  <si>
    <t>招聘
单位</t>
  </si>
  <si>
    <r>
      <rPr>
        <b/>
        <sz val="12"/>
        <color rgb="FF000000"/>
        <rFont val="宋体"/>
        <charset val="134"/>
      </rPr>
      <t xml:space="preserve">岗位名称
</t>
    </r>
    <r>
      <rPr>
        <b/>
        <sz val="12"/>
        <color rgb="FF000000"/>
        <rFont val="仿宋"/>
        <charset val="134"/>
      </rPr>
      <t>（岗位属性）</t>
    </r>
  </si>
  <si>
    <t>招聘
人数</t>
  </si>
  <si>
    <t>姓名</t>
  </si>
  <si>
    <t>身份证号</t>
  </si>
  <si>
    <t>性别</t>
  </si>
  <si>
    <t>专业技能
考试成绩</t>
  </si>
  <si>
    <t>专业素质
考试成绩</t>
  </si>
  <si>
    <t>总成绩
（专业技能*50%+
专业素质50%）</t>
  </si>
  <si>
    <t>成绩排名</t>
  </si>
  <si>
    <t>是否进入体检和考察范围</t>
  </si>
  <si>
    <t>内蒙古自治区直属乌兰牧骑</t>
  </si>
  <si>
    <t xml:space="preserve"> 马头琴演奏员</t>
  </si>
  <si>
    <t>1</t>
  </si>
  <si>
    <t>图斯嘎尔</t>
  </si>
  <si>
    <t>是</t>
  </si>
  <si>
    <t>其乐莫格</t>
  </si>
  <si>
    <t>否</t>
  </si>
  <si>
    <t>包智文</t>
  </si>
  <si>
    <t>苏立德</t>
  </si>
  <si>
    <t>爱吉牧</t>
  </si>
  <si>
    <t>韩青生</t>
  </si>
  <si>
    <t>吴朝鲁门</t>
  </si>
  <si>
    <t>王苏日力格</t>
  </si>
  <si>
    <t>吉雅泰</t>
  </si>
  <si>
    <t>包乐尔</t>
  </si>
  <si>
    <t>布仁德力格</t>
  </si>
  <si>
    <t>王泽</t>
  </si>
  <si>
    <t>包青芳</t>
  </si>
  <si>
    <t>白音孟克</t>
  </si>
  <si>
    <t>乔沲淋</t>
  </si>
  <si>
    <t>/</t>
  </si>
  <si>
    <t>呼斯楞</t>
  </si>
  <si>
    <t>缺考</t>
  </si>
  <si>
    <t>马卓群</t>
  </si>
  <si>
    <t>梁冬昊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</si>
</sst>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xwechat_files\wxid_sa517msvot297_bad7\msg\file\2026-08\1-&#32771;&#29983;&#12289;&#21161;&#28436;&#31614;&#21040;&#34920;.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xwechat_files\wxid_sa517msvot297_bad7\msg\file\2026-08\1-&#25104;&#32489;&#27719;&#24635;&#34920;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ocuments\xwechat_files\wxid_ka6y1uc4a2i822_db23\msg\file\2026-08\1-&#25104;&#32489;&#27719;&#2463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.22 8楼 舞蹈男、女演员签到表 "/>
      <sheetName val="7.15 6楼 笑嗑（小品）演员男签到表 "/>
      <sheetName val="7.16  8楼 二人台文戏女演员签到表 "/>
      <sheetName val="7.15  2楼 杂技男演员签到表  "/>
      <sheetName val="7.23  4楼 京剧男女演员（文、武戏类）签到表"/>
      <sheetName val=" 7.23  4楼 京剧团签到表"/>
      <sheetName val="7.24  4楼京剧舞美－衣箱、盔箱签到表"/>
      <sheetName val="7.17  6楼 马头琴演奏员、低音马头琴演奏员签到表"/>
      <sheetName val="7.23  6楼 呼麦男演员签到表"/>
      <sheetName val="7.17   2楼 钢琴伴奏签到表"/>
      <sheetName val="7.21 6楼 架子鼓、打击乐（小打）演奏员签到表"/>
      <sheetName val="7.21上午2楼 合唱女高音长调领唱、合唱美声男、女高音签到表"/>
      <sheetName val="7.22 上午6楼 通俗唱法演员（男）签到表"/>
      <sheetName val="7.22 下午6楼 通俗唱法演员（女）签到表 "/>
      <sheetName val="7.20 8楼  录音师签到表"/>
      <sheetName val="7.20 8楼 舞台美术设计签到表"/>
      <sheetName val="7.16 8楼 演艺策划宣传签到表"/>
      <sheetName val="7.16 2楼 旅游演艺营销推广签到表 "/>
      <sheetName val="8.18女笑嗑（小品）演员签到表 "/>
      <sheetName val="8.18  主音吉他演奏员签到表"/>
      <sheetName val="8.19  舞台美术设计签到表"/>
      <sheetName val="8.19 马头琴演奏员签到表"/>
      <sheetName val="8.18吉他素质签到"/>
      <sheetName val="8.19舞台美术设计素质签到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 t="str">
            <v>姓名</v>
          </cell>
          <cell r="D4" t="str">
            <v>身份证号</v>
          </cell>
          <cell r="E4" t="str">
            <v>性别</v>
          </cell>
        </row>
        <row r="5">
          <cell r="C5" t="str">
            <v>其乐莫格</v>
          </cell>
          <cell r="D5" t="str">
            <v>15042119940926611X</v>
          </cell>
          <cell r="E5" t="str">
            <v>男</v>
          </cell>
        </row>
        <row r="6">
          <cell r="C6" t="str">
            <v>包青芳</v>
          </cell>
          <cell r="D6" t="str">
            <v>152222200202010216</v>
          </cell>
          <cell r="E6" t="str">
            <v>男</v>
          </cell>
        </row>
        <row r="7">
          <cell r="C7" t="str">
            <v>包乐尔</v>
          </cell>
          <cell r="D7" t="str">
            <v>150402200206242413</v>
          </cell>
          <cell r="E7" t="str">
            <v>男</v>
          </cell>
        </row>
        <row r="8">
          <cell r="C8" t="str">
            <v>乔沲淋</v>
          </cell>
          <cell r="D8" t="str">
            <v>152826200107080011</v>
          </cell>
          <cell r="E8" t="str">
            <v>男</v>
          </cell>
        </row>
        <row r="9">
          <cell r="C9" t="str">
            <v>呼斯楞</v>
          </cell>
          <cell r="D9" t="str">
            <v>150421200304154715</v>
          </cell>
          <cell r="E9" t="str">
            <v>男</v>
          </cell>
        </row>
        <row r="10">
          <cell r="C10" t="str">
            <v>马卓群</v>
          </cell>
          <cell r="D10" t="str">
            <v>152101199010250917</v>
          </cell>
          <cell r="E10" t="str">
            <v>男</v>
          </cell>
        </row>
        <row r="11">
          <cell r="C11" t="str">
            <v>布仁德力格</v>
          </cell>
          <cell r="D11" t="str">
            <v>150421199610104710</v>
          </cell>
          <cell r="E11" t="str">
            <v>男</v>
          </cell>
        </row>
        <row r="12">
          <cell r="C12" t="str">
            <v>白音孟克</v>
          </cell>
          <cell r="D12" t="str">
            <v>152525200009220014</v>
          </cell>
          <cell r="E12" t="str">
            <v>男</v>
          </cell>
        </row>
        <row r="13">
          <cell r="C13" t="str">
            <v>图斯嘎尔</v>
          </cell>
          <cell r="D13" t="str">
            <v>150426200212264855</v>
          </cell>
          <cell r="E13" t="str">
            <v>男</v>
          </cell>
        </row>
        <row r="14">
          <cell r="C14" t="str">
            <v>苏立德</v>
          </cell>
          <cell r="D14" t="str">
            <v>15222219990821221X</v>
          </cell>
          <cell r="E14" t="str">
            <v>男</v>
          </cell>
        </row>
        <row r="15">
          <cell r="C15" t="str">
            <v>王苏日力格</v>
          </cell>
          <cell r="D15" t="str">
            <v>152301200403265710</v>
          </cell>
          <cell r="E15" t="str">
            <v>男</v>
          </cell>
        </row>
        <row r="16">
          <cell r="C16" t="str">
            <v>吴朝鲁门</v>
          </cell>
          <cell r="D16" t="str">
            <v>152223200208244212</v>
          </cell>
          <cell r="E16" t="str">
            <v>男</v>
          </cell>
        </row>
        <row r="17">
          <cell r="C17" t="str">
            <v>梁冬昊</v>
          </cell>
          <cell r="D17" t="str">
            <v>152101200207280939</v>
          </cell>
          <cell r="E17" t="str">
            <v>男</v>
          </cell>
        </row>
        <row r="18">
          <cell r="C18" t="str">
            <v>包智文</v>
          </cell>
          <cell r="D18" t="str">
            <v>152223200203174518</v>
          </cell>
          <cell r="E18" t="str">
            <v>男</v>
          </cell>
        </row>
        <row r="19">
          <cell r="C19" t="str">
            <v>韩青生</v>
          </cell>
          <cell r="D19" t="str">
            <v>152322200009210756</v>
          </cell>
          <cell r="E19" t="str">
            <v>男</v>
          </cell>
        </row>
        <row r="20">
          <cell r="C20" t="str">
            <v>爱吉牧</v>
          </cell>
          <cell r="D20" t="str">
            <v>152325200501242011</v>
          </cell>
          <cell r="E20" t="str">
            <v>男</v>
          </cell>
        </row>
        <row r="21">
          <cell r="C21" t="str">
            <v>吉雅泰</v>
          </cell>
          <cell r="D21" t="str">
            <v>150902200112190613</v>
          </cell>
          <cell r="E21" t="str">
            <v>男</v>
          </cell>
        </row>
        <row r="22">
          <cell r="C22" t="str">
            <v>王泽</v>
          </cell>
          <cell r="D22" t="str">
            <v>152632199706080014</v>
          </cell>
          <cell r="E22" t="str">
            <v>男</v>
          </cell>
        </row>
      </sheetData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专技成绩汇总表"/>
      <sheetName val="专技成绩公示表张榜（红纸）"/>
      <sheetName val="专业素质成绩汇总表"/>
      <sheetName val="专素成绩公示表张榜（红纸）竖版"/>
      <sheetName val="综合成绩（红纸）"/>
    </sheetNames>
    <sheetDataSet>
      <sheetData sheetId="0"/>
      <sheetData sheetId="1"/>
      <sheetData sheetId="2"/>
      <sheetData sheetId="3"/>
      <sheetData sheetId="4">
        <row r="3">
          <cell r="C3" t="str">
            <v>姓名</v>
          </cell>
          <cell r="D3" t="str">
            <v>专业技能
成绩</v>
          </cell>
          <cell r="E3" t="str">
            <v>专业素质
抽签号</v>
          </cell>
          <cell r="F3" t="str">
            <v>专业素质
成绩</v>
          </cell>
          <cell r="G3" t="str">
            <v>综合成绩
（专业技能*50%+专业素质50%）</v>
          </cell>
          <cell r="H3" t="str">
            <v>综合成绩
排名</v>
          </cell>
        </row>
        <row r="4">
          <cell r="C4" t="str">
            <v>图斯嘎尔</v>
          </cell>
          <cell r="D4">
            <v>82.08</v>
          </cell>
          <cell r="E4" t="str">
            <v>A3</v>
          </cell>
          <cell r="F4">
            <v>88.68</v>
          </cell>
          <cell r="G4">
            <v>85.38</v>
          </cell>
          <cell r="H4">
            <v>1</v>
          </cell>
        </row>
        <row r="5">
          <cell r="C5" t="str">
            <v>其乐莫格</v>
          </cell>
          <cell r="D5">
            <v>82.76</v>
          </cell>
          <cell r="E5" t="str">
            <v>A2</v>
          </cell>
          <cell r="F5">
            <v>86.92</v>
          </cell>
          <cell r="G5">
            <v>84.84</v>
          </cell>
          <cell r="H5">
            <v>2</v>
          </cell>
        </row>
        <row r="6">
          <cell r="C6" t="str">
            <v>包智文</v>
          </cell>
          <cell r="D6">
            <v>81.78</v>
          </cell>
          <cell r="E6" t="str">
            <v>A1</v>
          </cell>
          <cell r="F6">
            <v>79.48</v>
          </cell>
          <cell r="G6" t="str">
            <v>/</v>
          </cell>
          <cell r="H6" t="str">
            <v>/</v>
          </cell>
        </row>
        <row r="7">
          <cell r="C7" t="str">
            <v>苏立德</v>
          </cell>
          <cell r="D7">
            <v>79.4</v>
          </cell>
          <cell r="E7" t="str">
            <v>/</v>
          </cell>
          <cell r="F7" t="str">
            <v>/</v>
          </cell>
          <cell r="G7" t="str">
            <v>/</v>
          </cell>
          <cell r="H7" t="str">
            <v>/</v>
          </cell>
        </row>
        <row r="8">
          <cell r="C8" t="str">
            <v>爱吉牧</v>
          </cell>
          <cell r="D8">
            <v>79.18</v>
          </cell>
          <cell r="E8" t="str">
            <v>/</v>
          </cell>
          <cell r="F8" t="str">
            <v>/</v>
          </cell>
          <cell r="G8" t="str">
            <v>/</v>
          </cell>
          <cell r="H8" t="str">
            <v>/</v>
          </cell>
        </row>
        <row r="9">
          <cell r="C9" t="str">
            <v>韩青生</v>
          </cell>
          <cell r="D9">
            <v>78.56</v>
          </cell>
          <cell r="E9" t="str">
            <v>/</v>
          </cell>
          <cell r="F9" t="str">
            <v>/</v>
          </cell>
          <cell r="G9" t="str">
            <v>/</v>
          </cell>
          <cell r="H9" t="str">
            <v>/</v>
          </cell>
        </row>
        <row r="10">
          <cell r="C10" t="str">
            <v>吴朝鲁门</v>
          </cell>
          <cell r="D10">
            <v>77.82</v>
          </cell>
          <cell r="E10" t="str">
            <v>/</v>
          </cell>
          <cell r="F10" t="str">
            <v>/</v>
          </cell>
          <cell r="G10" t="str">
            <v>/</v>
          </cell>
          <cell r="H10" t="str">
            <v>/</v>
          </cell>
        </row>
        <row r="11">
          <cell r="C11" t="str">
            <v>王苏日力格</v>
          </cell>
          <cell r="D11">
            <v>77.4</v>
          </cell>
          <cell r="E11" t="str">
            <v>/</v>
          </cell>
          <cell r="F11" t="str">
            <v>/</v>
          </cell>
          <cell r="G11" t="str">
            <v>/</v>
          </cell>
          <cell r="H11" t="str">
            <v>/</v>
          </cell>
        </row>
        <row r="12">
          <cell r="C12" t="str">
            <v>吉雅泰</v>
          </cell>
          <cell r="D12">
            <v>77.18</v>
          </cell>
          <cell r="E12" t="str">
            <v>/</v>
          </cell>
          <cell r="F12" t="str">
            <v>/</v>
          </cell>
          <cell r="G12" t="str">
            <v>/</v>
          </cell>
          <cell r="H12" t="str">
            <v>/</v>
          </cell>
        </row>
        <row r="13">
          <cell r="C13" t="str">
            <v>包乐尔</v>
          </cell>
          <cell r="D13">
            <v>76.56</v>
          </cell>
          <cell r="E13" t="str">
            <v>/</v>
          </cell>
          <cell r="F13" t="str">
            <v>/</v>
          </cell>
          <cell r="G13" t="str">
            <v>/</v>
          </cell>
          <cell r="H13" t="str">
            <v>/</v>
          </cell>
        </row>
        <row r="14">
          <cell r="C14" t="str">
            <v>布仁德力格</v>
          </cell>
          <cell r="D14">
            <v>75.76</v>
          </cell>
          <cell r="E14" t="str">
            <v>/</v>
          </cell>
          <cell r="F14" t="str">
            <v>/</v>
          </cell>
          <cell r="G14" t="str">
            <v>/</v>
          </cell>
          <cell r="H14" t="str">
            <v>/</v>
          </cell>
        </row>
        <row r="15">
          <cell r="C15" t="str">
            <v>王泽</v>
          </cell>
          <cell r="D15">
            <v>75.24</v>
          </cell>
          <cell r="E15" t="str">
            <v>/</v>
          </cell>
          <cell r="F15" t="str">
            <v>/</v>
          </cell>
          <cell r="G15" t="str">
            <v>/</v>
          </cell>
          <cell r="H15" t="str">
            <v>/</v>
          </cell>
        </row>
        <row r="16">
          <cell r="C16" t="str">
            <v>包青芳</v>
          </cell>
          <cell r="D16">
            <v>73.56</v>
          </cell>
          <cell r="E16" t="str">
            <v>/</v>
          </cell>
          <cell r="F16" t="str">
            <v>/</v>
          </cell>
          <cell r="G16" t="str">
            <v>/</v>
          </cell>
          <cell r="H16" t="str">
            <v>/</v>
          </cell>
        </row>
        <row r="17">
          <cell r="C17" t="str">
            <v>白音孟克</v>
          </cell>
          <cell r="D17">
            <v>73.2</v>
          </cell>
          <cell r="E17" t="str">
            <v>/</v>
          </cell>
          <cell r="F17" t="str">
            <v>/</v>
          </cell>
          <cell r="G17" t="str">
            <v>/</v>
          </cell>
          <cell r="H17" t="str">
            <v>/</v>
          </cell>
        </row>
        <row r="18">
          <cell r="C18" t="str">
            <v>乔拖淋</v>
          </cell>
          <cell r="D18">
            <v>72.7</v>
          </cell>
          <cell r="E18" t="str">
            <v>/</v>
          </cell>
          <cell r="F18" t="str">
            <v>/</v>
          </cell>
          <cell r="G18" t="str">
            <v>/</v>
          </cell>
          <cell r="H18" t="str">
            <v>/</v>
          </cell>
        </row>
        <row r="19">
          <cell r="C19" t="str">
            <v>呼斯楞</v>
          </cell>
          <cell r="D19" t="str">
            <v>/</v>
          </cell>
          <cell r="E19" t="str">
            <v>/</v>
          </cell>
          <cell r="F19" t="str">
            <v>/</v>
          </cell>
          <cell r="G19" t="str">
            <v>/</v>
          </cell>
          <cell r="H19" t="str">
            <v>/</v>
          </cell>
        </row>
        <row r="20">
          <cell r="C20" t="str">
            <v>马卓群</v>
          </cell>
          <cell r="D20" t="str">
            <v>/</v>
          </cell>
          <cell r="E20" t="str">
            <v>/</v>
          </cell>
          <cell r="F20" t="str">
            <v>/</v>
          </cell>
          <cell r="G20" t="str">
            <v>/</v>
          </cell>
          <cell r="H20" t="str">
            <v>/</v>
          </cell>
        </row>
        <row r="21">
          <cell r="C21" t="str">
            <v>梁冬昊</v>
          </cell>
          <cell r="D21" t="str">
            <v>/</v>
          </cell>
          <cell r="E21" t="str">
            <v>/</v>
          </cell>
          <cell r="F21" t="str">
            <v>/</v>
          </cell>
          <cell r="G21" t="str">
            <v>/</v>
          </cell>
          <cell r="H21" t="str">
            <v>/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专技成绩汇总表"/>
      <sheetName val="专技成绩公示表张榜（红纸）"/>
      <sheetName val="专业素质成绩汇总表"/>
      <sheetName val="专素成绩公示表张榜（红纸）竖版"/>
      <sheetName val="综合成绩（红纸）"/>
    </sheetNames>
    <sheetDataSet>
      <sheetData sheetId="0"/>
      <sheetData sheetId="1"/>
      <sheetData sheetId="2"/>
      <sheetData sheetId="3"/>
      <sheetData sheetId="4">
        <row r="3">
          <cell r="C3" t="str">
            <v>姓名</v>
          </cell>
          <cell r="D3" t="str">
            <v>专业技能
成绩</v>
          </cell>
        </row>
        <row r="4">
          <cell r="C4" t="str">
            <v>图斯嘎尔</v>
          </cell>
          <cell r="D4">
            <v>82.08</v>
          </cell>
        </row>
        <row r="5">
          <cell r="C5" t="str">
            <v>其乐莫格</v>
          </cell>
          <cell r="D5">
            <v>82.76</v>
          </cell>
        </row>
        <row r="6">
          <cell r="C6" t="str">
            <v>包智文</v>
          </cell>
          <cell r="D6">
            <v>81.78</v>
          </cell>
        </row>
        <row r="7">
          <cell r="C7" t="str">
            <v>苏立德</v>
          </cell>
          <cell r="D7">
            <v>79.4</v>
          </cell>
        </row>
        <row r="8">
          <cell r="C8" t="str">
            <v>爱吉牧</v>
          </cell>
          <cell r="D8">
            <v>79.18</v>
          </cell>
        </row>
        <row r="9">
          <cell r="C9" t="str">
            <v>韩青生</v>
          </cell>
          <cell r="D9">
            <v>78.56</v>
          </cell>
        </row>
        <row r="10">
          <cell r="C10" t="str">
            <v>吴朝鲁门</v>
          </cell>
          <cell r="D10">
            <v>77.82</v>
          </cell>
        </row>
        <row r="11">
          <cell r="C11" t="str">
            <v>王苏日力格</v>
          </cell>
          <cell r="D11">
            <v>77.4</v>
          </cell>
        </row>
        <row r="12">
          <cell r="C12" t="str">
            <v>吉雅泰</v>
          </cell>
          <cell r="D12">
            <v>77.18</v>
          </cell>
        </row>
        <row r="13">
          <cell r="C13" t="str">
            <v>包乐尔</v>
          </cell>
          <cell r="D13">
            <v>76.56</v>
          </cell>
        </row>
        <row r="14">
          <cell r="C14" t="str">
            <v>布仁德力格</v>
          </cell>
          <cell r="D14">
            <v>75.76</v>
          </cell>
        </row>
        <row r="15">
          <cell r="C15" t="str">
            <v>王泽</v>
          </cell>
          <cell r="D15">
            <v>75.24</v>
          </cell>
        </row>
        <row r="16">
          <cell r="C16" t="str">
            <v>包青芳</v>
          </cell>
          <cell r="D16">
            <v>73.56</v>
          </cell>
        </row>
        <row r="17">
          <cell r="C17" t="str">
            <v>白音孟克</v>
          </cell>
          <cell r="D17">
            <v>73.2</v>
          </cell>
        </row>
        <row r="18">
          <cell r="C18" t="str">
            <v>乔沲淋</v>
          </cell>
          <cell r="D18">
            <v>72.7</v>
          </cell>
        </row>
        <row r="19">
          <cell r="C19" t="str">
            <v>呼斯楞</v>
          </cell>
          <cell r="D19" t="str">
            <v>/</v>
          </cell>
        </row>
        <row r="20">
          <cell r="C20" t="str">
            <v>马卓群</v>
          </cell>
          <cell r="D20" t="str">
            <v>/</v>
          </cell>
        </row>
        <row r="21">
          <cell r="C21" t="str">
            <v>梁冬昊</v>
          </cell>
          <cell r="D21" t="str">
            <v>/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K1"/>
    </sheetView>
  </sheetViews>
  <sheetFormatPr defaultColWidth="9" defaultRowHeight="13.5"/>
  <cols>
    <col min="1" max="1" width="15.5" style="1" customWidth="1"/>
    <col min="2" max="2" width="13.875" style="1" customWidth="1"/>
    <col min="3" max="3" width="6.625" style="1" customWidth="1"/>
    <col min="4" max="4" width="17.75" style="1" customWidth="1"/>
    <col min="5" max="5" width="25.75" style="1" hidden="1" customWidth="1"/>
    <col min="6" max="6" width="9" style="1" customWidth="1"/>
    <col min="7" max="8" width="16" style="1" customWidth="1"/>
    <col min="9" max="9" width="19.625" style="1" customWidth="1"/>
    <col min="10" max="10" width="11.625" style="1" customWidth="1"/>
    <col min="11" max="11" width="15" style="1" customWidth="1"/>
    <col min="12" max="16384" width="9" style="1"/>
  </cols>
  <sheetData>
    <row r="1" s="1" customFormat="1" ht="8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2.75" spans="1:1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6" t="s">
        <v>11</v>
      </c>
    </row>
    <row r="3" s="1" customFormat="1" ht="22" customHeight="1" spans="1:11">
      <c r="A3" s="7" t="s">
        <v>12</v>
      </c>
      <c r="B3" s="8" t="s">
        <v>13</v>
      </c>
      <c r="C3" s="9" t="s">
        <v>14</v>
      </c>
      <c r="D3" s="10" t="s">
        <v>15</v>
      </c>
      <c r="E3" s="10" t="str">
        <f>VLOOKUP(D3,'[1]8.19 马头琴演奏员签到表'!$C:$D,2,FALSE)</f>
        <v>150426200212264855</v>
      </c>
      <c r="F3" s="11" t="str">
        <f>VLOOKUP(D3,'[1]8.19 马头琴演奏员签到表'!$C:$E,3,FALSE)</f>
        <v>男</v>
      </c>
      <c r="G3" s="11">
        <f>VLOOKUP(D3,'[2]综合成绩（红纸）'!$C$1:$D$65536,2,FALSE)</f>
        <v>82.08</v>
      </c>
      <c r="H3" s="11">
        <f>VLOOKUP(D3,'[2]综合成绩（红纸）'!$C$1:$F$65536,4,FALSE)</f>
        <v>88.68</v>
      </c>
      <c r="I3" s="11">
        <f>VLOOKUP(D3,'[2]综合成绩（红纸）'!$C$1:$G$65536,5,FALSE)</f>
        <v>85.38</v>
      </c>
      <c r="J3" s="12">
        <f>VLOOKUP(D3,'[2]综合成绩（红纸）'!$C$1:$H$65536,6,FALSE)</f>
        <v>1</v>
      </c>
      <c r="K3" s="13" t="s">
        <v>16</v>
      </c>
    </row>
    <row r="4" s="1" customFormat="1" ht="22" customHeight="1" spans="1:11">
      <c r="A4" s="7"/>
      <c r="B4" s="8"/>
      <c r="C4" s="14"/>
      <c r="D4" s="15" t="s">
        <v>17</v>
      </c>
      <c r="E4" s="10" t="str">
        <f>VLOOKUP(D4,'[1]8.19 马头琴演奏员签到表'!$C:$D,2,FALSE)</f>
        <v>15042119940926611X</v>
      </c>
      <c r="F4" s="11" t="str">
        <f>VLOOKUP(D4,'[1]8.19 马头琴演奏员签到表'!$C:$E,3,FALSE)</f>
        <v>男</v>
      </c>
      <c r="G4" s="11">
        <f>VLOOKUP(D4,'[2]综合成绩（红纸）'!$C$1:$D$65536,2,FALSE)</f>
        <v>82.76</v>
      </c>
      <c r="H4" s="11">
        <f>VLOOKUP(D4,'[2]综合成绩（红纸）'!$C$1:$F$65536,4,FALSE)</f>
        <v>86.92</v>
      </c>
      <c r="I4" s="11">
        <f>VLOOKUP(D4,'[2]综合成绩（红纸）'!$C$1:$G$65536,5,FALSE)</f>
        <v>84.84</v>
      </c>
      <c r="J4" s="12">
        <f>VLOOKUP(D4,'[2]综合成绩（红纸）'!$C$1:$H$65536,6,FALSE)</f>
        <v>2</v>
      </c>
      <c r="K4" s="13" t="s">
        <v>18</v>
      </c>
    </row>
    <row r="5" s="1" customFormat="1" ht="22" customHeight="1" spans="1:11">
      <c r="A5" s="7"/>
      <c r="B5" s="8"/>
      <c r="C5" s="14"/>
      <c r="D5" s="10" t="s">
        <v>19</v>
      </c>
      <c r="E5" s="10" t="str">
        <f>VLOOKUP(D5,'[1]8.19 马头琴演奏员签到表'!$C:$D,2,FALSE)</f>
        <v>152223200203174518</v>
      </c>
      <c r="F5" s="11" t="str">
        <f>VLOOKUP(D5,'[1]8.19 马头琴演奏员签到表'!$C:$E,3,FALSE)</f>
        <v>男</v>
      </c>
      <c r="G5" s="11">
        <f>VLOOKUP(D5,'[2]综合成绩（红纸）'!$C$1:$D$65536,2,FALSE)</f>
        <v>81.78</v>
      </c>
      <c r="H5" s="11">
        <f>VLOOKUP(D5,'[2]综合成绩（红纸）'!$C$1:$F$65536,4,FALSE)</f>
        <v>79.48</v>
      </c>
      <c r="I5" s="11" t="str">
        <f>VLOOKUP(D5,'[2]综合成绩（红纸）'!$C$1:$G$65536,5,FALSE)</f>
        <v>/</v>
      </c>
      <c r="J5" s="12" t="str">
        <f>VLOOKUP(D5,'[2]综合成绩（红纸）'!$C$1:$H$65536,6,FALSE)</f>
        <v>/</v>
      </c>
      <c r="K5" s="13" t="s">
        <v>18</v>
      </c>
    </row>
    <row r="6" s="1" customFormat="1" ht="22" customHeight="1" spans="1:11">
      <c r="A6" s="7"/>
      <c r="B6" s="8"/>
      <c r="C6" s="14"/>
      <c r="D6" s="10" t="s">
        <v>20</v>
      </c>
      <c r="E6" s="10" t="str">
        <f>VLOOKUP(D6,'[1]8.19 马头琴演奏员签到表'!$C:$D,2,FALSE)</f>
        <v>15222219990821221X</v>
      </c>
      <c r="F6" s="11" t="str">
        <f>VLOOKUP(D6,'[1]8.19 马头琴演奏员签到表'!$C:$E,3,FALSE)</f>
        <v>男</v>
      </c>
      <c r="G6" s="16">
        <f>VLOOKUP(D6,'[2]综合成绩（红纸）'!$C$1:$D$65536,2,FALSE)</f>
        <v>79.4</v>
      </c>
      <c r="H6" s="11" t="str">
        <f>VLOOKUP(D6,'[2]综合成绩（红纸）'!$C$1:$F$65536,4,FALSE)</f>
        <v>/</v>
      </c>
      <c r="I6" s="11" t="str">
        <f>VLOOKUP(D6,'[2]综合成绩（红纸）'!$C$1:$G$65536,5,FALSE)</f>
        <v>/</v>
      </c>
      <c r="J6" s="12" t="str">
        <f>VLOOKUP(D6,'[2]综合成绩（红纸）'!$C$1:$H$65536,6,FALSE)</f>
        <v>/</v>
      </c>
      <c r="K6" s="13" t="s">
        <v>18</v>
      </c>
    </row>
    <row r="7" s="1" customFormat="1" ht="22" customHeight="1" spans="1:11">
      <c r="A7" s="7"/>
      <c r="B7" s="8"/>
      <c r="C7" s="14"/>
      <c r="D7" s="10" t="s">
        <v>21</v>
      </c>
      <c r="E7" s="10" t="str">
        <f>VLOOKUP(D7,'[1]8.19 马头琴演奏员签到表'!$C:$D,2,FALSE)</f>
        <v>152325200501242011</v>
      </c>
      <c r="F7" s="11" t="str">
        <f>VLOOKUP(D7,'[1]8.19 马头琴演奏员签到表'!$C:$E,3,FALSE)</f>
        <v>男</v>
      </c>
      <c r="G7" s="11">
        <f>VLOOKUP(D7,'[2]综合成绩（红纸）'!$C$1:$D$65536,2,FALSE)</f>
        <v>79.18</v>
      </c>
      <c r="H7" s="11" t="str">
        <f>VLOOKUP(D7,'[2]综合成绩（红纸）'!$C$1:$F$65536,4,FALSE)</f>
        <v>/</v>
      </c>
      <c r="I7" s="11" t="str">
        <f>VLOOKUP(D7,'[2]综合成绩（红纸）'!$C$1:$G$65536,5,FALSE)</f>
        <v>/</v>
      </c>
      <c r="J7" s="12" t="str">
        <f>VLOOKUP(D7,'[2]综合成绩（红纸）'!$C$1:$H$65536,6,FALSE)</f>
        <v>/</v>
      </c>
      <c r="K7" s="13" t="s">
        <v>18</v>
      </c>
    </row>
    <row r="8" s="1" customFormat="1" ht="22" customHeight="1" spans="1:11">
      <c r="A8" s="7"/>
      <c r="B8" s="8"/>
      <c r="C8" s="14"/>
      <c r="D8" s="10" t="s">
        <v>22</v>
      </c>
      <c r="E8" s="10" t="str">
        <f>VLOOKUP(D8,'[1]8.19 马头琴演奏员签到表'!$C:$D,2,FALSE)</f>
        <v>152322200009210756</v>
      </c>
      <c r="F8" s="11" t="str">
        <f>VLOOKUP(D8,'[1]8.19 马头琴演奏员签到表'!$C:$E,3,FALSE)</f>
        <v>男</v>
      </c>
      <c r="G8" s="11">
        <f>VLOOKUP(D8,'[2]综合成绩（红纸）'!$C$1:$D$65536,2,FALSE)</f>
        <v>78.56</v>
      </c>
      <c r="H8" s="11" t="str">
        <f>VLOOKUP(D8,'[2]综合成绩（红纸）'!$C$1:$F$65536,4,FALSE)</f>
        <v>/</v>
      </c>
      <c r="I8" s="11" t="str">
        <f>VLOOKUP(D8,'[2]综合成绩（红纸）'!$C$1:$G$65536,5,FALSE)</f>
        <v>/</v>
      </c>
      <c r="J8" s="12" t="str">
        <f>VLOOKUP(D8,'[2]综合成绩（红纸）'!$C$1:$H$65536,6,FALSE)</f>
        <v>/</v>
      </c>
      <c r="K8" s="13" t="s">
        <v>18</v>
      </c>
    </row>
    <row r="9" s="1" customFormat="1" ht="22" customHeight="1" spans="1:11">
      <c r="A9" s="7"/>
      <c r="B9" s="8"/>
      <c r="C9" s="14"/>
      <c r="D9" s="15" t="s">
        <v>23</v>
      </c>
      <c r="E9" s="10" t="str">
        <f>VLOOKUP(D9,'[1]8.19 马头琴演奏员签到表'!$C:$D,2,FALSE)</f>
        <v>152223200208244212</v>
      </c>
      <c r="F9" s="11" t="str">
        <f>VLOOKUP(D9,'[1]8.19 马头琴演奏员签到表'!$C:$E,3,FALSE)</f>
        <v>男</v>
      </c>
      <c r="G9" s="11">
        <f>VLOOKUP(D9,'[2]综合成绩（红纸）'!$C$1:$D$65536,2,FALSE)</f>
        <v>77.82</v>
      </c>
      <c r="H9" s="11" t="str">
        <f>VLOOKUP(D9,'[2]综合成绩（红纸）'!$C$1:$F$65536,4,FALSE)</f>
        <v>/</v>
      </c>
      <c r="I9" s="11" t="str">
        <f>VLOOKUP(D9,'[2]综合成绩（红纸）'!$C$1:$G$65536,5,FALSE)</f>
        <v>/</v>
      </c>
      <c r="J9" s="12" t="str">
        <f>VLOOKUP(D9,'[2]综合成绩（红纸）'!$C$1:$H$65536,6,FALSE)</f>
        <v>/</v>
      </c>
      <c r="K9" s="13" t="s">
        <v>18</v>
      </c>
    </row>
    <row r="10" s="1" customFormat="1" ht="22" customHeight="1" spans="1:11">
      <c r="A10" s="7"/>
      <c r="B10" s="8"/>
      <c r="C10" s="14"/>
      <c r="D10" s="10" t="s">
        <v>24</v>
      </c>
      <c r="E10" s="10" t="str">
        <f>VLOOKUP(D10,'[1]8.19 马头琴演奏员签到表'!$C:$D,2,FALSE)</f>
        <v>152301200403265710</v>
      </c>
      <c r="F10" s="11" t="str">
        <f>VLOOKUP(D10,'[1]8.19 马头琴演奏员签到表'!$C:$E,3,FALSE)</f>
        <v>男</v>
      </c>
      <c r="G10" s="16">
        <f>VLOOKUP(D10,'[2]综合成绩（红纸）'!$C$1:$D$65536,2,FALSE)</f>
        <v>77.4</v>
      </c>
      <c r="H10" s="11" t="str">
        <f>VLOOKUP(D10,'[2]综合成绩（红纸）'!$C$1:$F$65536,4,FALSE)</f>
        <v>/</v>
      </c>
      <c r="I10" s="11" t="str">
        <f>VLOOKUP(D10,'[2]综合成绩（红纸）'!$C$1:$G$65536,5,FALSE)</f>
        <v>/</v>
      </c>
      <c r="J10" s="12" t="str">
        <f>VLOOKUP(D10,'[2]综合成绩（红纸）'!$C$1:$H$65536,6,FALSE)</f>
        <v>/</v>
      </c>
      <c r="K10" s="13" t="s">
        <v>18</v>
      </c>
    </row>
    <row r="11" s="1" customFormat="1" ht="22" customHeight="1" spans="1:11">
      <c r="A11" s="7"/>
      <c r="B11" s="8"/>
      <c r="C11" s="14"/>
      <c r="D11" s="10" t="s">
        <v>25</v>
      </c>
      <c r="E11" s="10" t="str">
        <f>VLOOKUP(D11,'[1]8.19 马头琴演奏员签到表'!$C:$D,2,FALSE)</f>
        <v>150902200112190613</v>
      </c>
      <c r="F11" s="11" t="str">
        <f>VLOOKUP(D11,'[1]8.19 马头琴演奏员签到表'!$C:$E,3,FALSE)</f>
        <v>男</v>
      </c>
      <c r="G11" s="11">
        <f>VLOOKUP(D11,'[2]综合成绩（红纸）'!$C$1:$D$65536,2,FALSE)</f>
        <v>77.18</v>
      </c>
      <c r="H11" s="11" t="str">
        <f>VLOOKUP(D11,'[2]综合成绩（红纸）'!$C$1:$F$65536,4,FALSE)</f>
        <v>/</v>
      </c>
      <c r="I11" s="11" t="str">
        <f>VLOOKUP(D11,'[2]综合成绩（红纸）'!$C$1:$G$65536,5,FALSE)</f>
        <v>/</v>
      </c>
      <c r="J11" s="12" t="str">
        <f>VLOOKUP(D11,'[2]综合成绩（红纸）'!$C$1:$H$65536,6,FALSE)</f>
        <v>/</v>
      </c>
      <c r="K11" s="13" t="s">
        <v>18</v>
      </c>
    </row>
    <row r="12" s="1" customFormat="1" ht="22" customHeight="1" spans="1:11">
      <c r="A12" s="7"/>
      <c r="B12" s="8"/>
      <c r="C12" s="14"/>
      <c r="D12" s="10" t="s">
        <v>26</v>
      </c>
      <c r="E12" s="10" t="str">
        <f>VLOOKUP(D12,'[1]8.19 马头琴演奏员签到表'!$C:$D,2,FALSE)</f>
        <v>150402200206242413</v>
      </c>
      <c r="F12" s="11" t="str">
        <f>VLOOKUP(D12,'[1]8.19 马头琴演奏员签到表'!$C:$E,3,FALSE)</f>
        <v>男</v>
      </c>
      <c r="G12" s="11">
        <f>VLOOKUP(D12,'[2]综合成绩（红纸）'!$C$1:$D$65536,2,FALSE)</f>
        <v>76.56</v>
      </c>
      <c r="H12" s="11" t="str">
        <f>VLOOKUP(D12,'[2]综合成绩（红纸）'!$C$1:$F$65536,4,FALSE)</f>
        <v>/</v>
      </c>
      <c r="I12" s="11" t="str">
        <f>VLOOKUP(D12,'[2]综合成绩（红纸）'!$C$1:$G$65536,5,FALSE)</f>
        <v>/</v>
      </c>
      <c r="J12" s="12" t="str">
        <f>VLOOKUP(D12,'[2]综合成绩（红纸）'!$C$1:$H$65536,6,FALSE)</f>
        <v>/</v>
      </c>
      <c r="K12" s="13" t="s">
        <v>18</v>
      </c>
    </row>
    <row r="13" s="1" customFormat="1" ht="22" customHeight="1" spans="1:11">
      <c r="A13" s="7"/>
      <c r="B13" s="8"/>
      <c r="C13" s="14"/>
      <c r="D13" s="10" t="s">
        <v>27</v>
      </c>
      <c r="E13" s="10" t="str">
        <f>VLOOKUP(D13,'[1]8.19 马头琴演奏员签到表'!$C:$D,2,FALSE)</f>
        <v>150421199610104710</v>
      </c>
      <c r="F13" s="11" t="str">
        <f>VLOOKUP(D13,'[1]8.19 马头琴演奏员签到表'!$C:$E,3,FALSE)</f>
        <v>男</v>
      </c>
      <c r="G13" s="11">
        <f>VLOOKUP(D13,'[2]综合成绩（红纸）'!$C$1:$D$65536,2,FALSE)</f>
        <v>75.76</v>
      </c>
      <c r="H13" s="11" t="str">
        <f>VLOOKUP(D13,'[2]综合成绩（红纸）'!$C$1:$F$65536,4,FALSE)</f>
        <v>/</v>
      </c>
      <c r="I13" s="11" t="str">
        <f>VLOOKUP(D13,'[2]综合成绩（红纸）'!$C$1:$G$65536,5,FALSE)</f>
        <v>/</v>
      </c>
      <c r="J13" s="12" t="str">
        <f>VLOOKUP(D13,'[2]综合成绩（红纸）'!$C$1:$H$65536,6,FALSE)</f>
        <v>/</v>
      </c>
      <c r="K13" s="13" t="s">
        <v>18</v>
      </c>
    </row>
    <row r="14" s="1" customFormat="1" ht="22" customHeight="1" spans="1:11">
      <c r="A14" s="7"/>
      <c r="B14" s="8"/>
      <c r="C14" s="14"/>
      <c r="D14" s="10" t="s">
        <v>28</v>
      </c>
      <c r="E14" s="10" t="str">
        <f>VLOOKUP(D14,'[1]8.19 马头琴演奏员签到表'!$C:$D,2,FALSE)</f>
        <v>152632199706080014</v>
      </c>
      <c r="F14" s="11" t="str">
        <f>VLOOKUP(D14,'[1]8.19 马头琴演奏员签到表'!$C:$E,3,FALSE)</f>
        <v>男</v>
      </c>
      <c r="G14" s="11">
        <f>VLOOKUP(D14,'[2]综合成绩（红纸）'!$C$1:$D$65536,2,FALSE)</f>
        <v>75.24</v>
      </c>
      <c r="H14" s="11" t="str">
        <f>VLOOKUP(D14,'[2]综合成绩（红纸）'!$C$1:$F$65536,4,FALSE)</f>
        <v>/</v>
      </c>
      <c r="I14" s="11" t="str">
        <f>VLOOKUP(D14,'[2]综合成绩（红纸）'!$C$1:$G$65536,5,FALSE)</f>
        <v>/</v>
      </c>
      <c r="J14" s="12" t="str">
        <f>VLOOKUP(D14,'[2]综合成绩（红纸）'!$C$1:$H$65536,6,FALSE)</f>
        <v>/</v>
      </c>
      <c r="K14" s="13" t="s">
        <v>18</v>
      </c>
    </row>
    <row r="15" s="1" customFormat="1" ht="22" customHeight="1" spans="1:11">
      <c r="A15" s="7"/>
      <c r="B15" s="8"/>
      <c r="C15" s="14"/>
      <c r="D15" s="10" t="s">
        <v>29</v>
      </c>
      <c r="E15" s="10" t="str">
        <f>VLOOKUP(D15,'[1]8.19 马头琴演奏员签到表'!$C:$D,2,FALSE)</f>
        <v>152222200202010216</v>
      </c>
      <c r="F15" s="11" t="str">
        <f>VLOOKUP(D15,'[1]8.19 马头琴演奏员签到表'!$C:$E,3,FALSE)</f>
        <v>男</v>
      </c>
      <c r="G15" s="11">
        <f>VLOOKUP(D15,'[2]综合成绩（红纸）'!$C$1:$D$65536,2,FALSE)</f>
        <v>73.56</v>
      </c>
      <c r="H15" s="11" t="str">
        <f>VLOOKUP(D15,'[2]综合成绩（红纸）'!$C$1:$F$65536,4,FALSE)</f>
        <v>/</v>
      </c>
      <c r="I15" s="11" t="str">
        <f>VLOOKUP(D15,'[2]综合成绩（红纸）'!$C$1:$G$65536,5,FALSE)</f>
        <v>/</v>
      </c>
      <c r="J15" s="12" t="str">
        <f>VLOOKUP(D15,'[2]综合成绩（红纸）'!$C$1:$H$65536,6,FALSE)</f>
        <v>/</v>
      </c>
      <c r="K15" s="13" t="s">
        <v>18</v>
      </c>
    </row>
    <row r="16" s="1" customFormat="1" ht="22" customHeight="1" spans="1:11">
      <c r="A16" s="7"/>
      <c r="B16" s="8"/>
      <c r="C16" s="14"/>
      <c r="D16" s="10" t="s">
        <v>30</v>
      </c>
      <c r="E16" s="10" t="str">
        <f>VLOOKUP(D16,'[1]8.19 马头琴演奏员签到表'!$C:$D,2,FALSE)</f>
        <v>152525200009220014</v>
      </c>
      <c r="F16" s="11" t="str">
        <f>VLOOKUP(D16,'[1]8.19 马头琴演奏员签到表'!$C:$E,3,FALSE)</f>
        <v>男</v>
      </c>
      <c r="G16" s="16">
        <f>VLOOKUP(D16,'[2]综合成绩（红纸）'!$C$1:$D$65536,2,FALSE)</f>
        <v>73.2</v>
      </c>
      <c r="H16" s="11" t="str">
        <f>VLOOKUP(D16,'[2]综合成绩（红纸）'!$C$1:$F$65536,4,FALSE)</f>
        <v>/</v>
      </c>
      <c r="I16" s="11" t="str">
        <f>VLOOKUP(D16,'[2]综合成绩（红纸）'!$C$1:$G$65536,5,FALSE)</f>
        <v>/</v>
      </c>
      <c r="J16" s="12" t="str">
        <f>VLOOKUP(D16,'[2]综合成绩（红纸）'!$C$1:$H$65536,6,FALSE)</f>
        <v>/</v>
      </c>
      <c r="K16" s="13" t="s">
        <v>18</v>
      </c>
    </row>
    <row r="17" s="1" customFormat="1" ht="22" customHeight="1" spans="1:11">
      <c r="A17" s="7"/>
      <c r="B17" s="8"/>
      <c r="C17" s="14"/>
      <c r="D17" s="10" t="s">
        <v>31</v>
      </c>
      <c r="E17" s="10" t="str">
        <f>VLOOKUP(D17,'[1]8.19 马头琴演奏员签到表'!$C:$D,2,FALSE)</f>
        <v>152826200107080011</v>
      </c>
      <c r="F17" s="11" t="str">
        <f>VLOOKUP(D17,'[1]8.19 马头琴演奏员签到表'!$C:$E,3,FALSE)</f>
        <v>男</v>
      </c>
      <c r="G17" s="16">
        <f>VLOOKUP(D17,'[3]综合成绩（红纸）'!$C$1:$D$65536,2,FALSE)</f>
        <v>72.7</v>
      </c>
      <c r="H17" s="16" t="s">
        <v>32</v>
      </c>
      <c r="I17" s="11" t="s">
        <v>32</v>
      </c>
      <c r="J17" s="12" t="s">
        <v>32</v>
      </c>
      <c r="K17" s="13" t="s">
        <v>18</v>
      </c>
    </row>
    <row r="18" s="1" customFormat="1" ht="22" customHeight="1" spans="1:11">
      <c r="A18" s="7"/>
      <c r="B18" s="8"/>
      <c r="C18" s="14"/>
      <c r="D18" s="15" t="s">
        <v>33</v>
      </c>
      <c r="E18" s="10" t="str">
        <f>VLOOKUP(D18,'[1]8.19 马头琴演奏员签到表'!$C:$D,2,FALSE)</f>
        <v>150421200304154715</v>
      </c>
      <c r="F18" s="11" t="str">
        <f>VLOOKUP(D18,'[1]8.19 马头琴演奏员签到表'!$C:$E,3,FALSE)</f>
        <v>男</v>
      </c>
      <c r="G18" s="11" t="s">
        <v>34</v>
      </c>
      <c r="H18" s="11" t="str">
        <f>VLOOKUP(D18,'[2]综合成绩（红纸）'!$C$1:$F$65536,4,FALSE)</f>
        <v>/</v>
      </c>
      <c r="I18" s="11" t="str">
        <f>VLOOKUP(D18,'[2]综合成绩（红纸）'!$C$1:$G$65536,5,FALSE)</f>
        <v>/</v>
      </c>
      <c r="J18" s="12" t="str">
        <f>VLOOKUP(D18,'[2]综合成绩（红纸）'!$C$1:$H$65536,6,FALSE)</f>
        <v>/</v>
      </c>
      <c r="K18" s="13" t="s">
        <v>18</v>
      </c>
    </row>
    <row r="19" s="1" customFormat="1" ht="22" customHeight="1" spans="1:11">
      <c r="A19" s="7"/>
      <c r="B19" s="8"/>
      <c r="C19" s="14"/>
      <c r="D19" s="10" t="s">
        <v>35</v>
      </c>
      <c r="E19" s="10" t="str">
        <f>VLOOKUP(D19,'[1]8.19 马头琴演奏员签到表'!$C:$D,2,FALSE)</f>
        <v>152101199010250917</v>
      </c>
      <c r="F19" s="11" t="str">
        <f>VLOOKUP(D19,'[1]8.19 马头琴演奏员签到表'!$C:$E,3,FALSE)</f>
        <v>男</v>
      </c>
      <c r="G19" s="11" t="s">
        <v>34</v>
      </c>
      <c r="H19" s="11" t="str">
        <f>VLOOKUP(D19,'[2]综合成绩（红纸）'!$C$1:$F$65536,4,FALSE)</f>
        <v>/</v>
      </c>
      <c r="I19" s="11" t="str">
        <f>VLOOKUP(D19,'[2]综合成绩（红纸）'!$C$1:$G$65536,5,FALSE)</f>
        <v>/</v>
      </c>
      <c r="J19" s="12" t="str">
        <f>VLOOKUP(D19,'[2]综合成绩（红纸）'!$C$1:$H$65536,6,FALSE)</f>
        <v>/</v>
      </c>
      <c r="K19" s="13" t="s">
        <v>18</v>
      </c>
    </row>
    <row r="20" s="1" customFormat="1" ht="22" customHeight="1" spans="1:11">
      <c r="A20" s="7"/>
      <c r="B20" s="8"/>
      <c r="C20" s="17"/>
      <c r="D20" s="10" t="s">
        <v>36</v>
      </c>
      <c r="E20" s="10" t="str">
        <f>VLOOKUP(D20,'[1]8.19 马头琴演奏员签到表'!$C:$D,2,FALSE)</f>
        <v>152101200207280939</v>
      </c>
      <c r="F20" s="11" t="str">
        <f>VLOOKUP(D20,'[1]8.19 马头琴演奏员签到表'!$C:$E,3,FALSE)</f>
        <v>男</v>
      </c>
      <c r="G20" s="11" t="s">
        <v>34</v>
      </c>
      <c r="H20" s="11" t="str">
        <f>VLOOKUP(D20,'[2]综合成绩（红纸）'!$C$1:$F$65536,4,FALSE)</f>
        <v>/</v>
      </c>
      <c r="I20" s="11" t="str">
        <f>VLOOKUP(D20,'[2]综合成绩（红纸）'!$C$1:$G$65536,5,FALSE)</f>
        <v>/</v>
      </c>
      <c r="J20" s="12" t="str">
        <f>VLOOKUP(D20,'[2]综合成绩（红纸）'!$C$1:$H$65536,6,FALSE)</f>
        <v>/</v>
      </c>
      <c r="K20" s="13" t="s">
        <v>18</v>
      </c>
    </row>
  </sheetData>
  <mergeCells count="4">
    <mergeCell ref="A1:K1"/>
    <mergeCell ref="A3:A20"/>
    <mergeCell ref="B3:B20"/>
    <mergeCell ref="C3:C20"/>
  </mergeCells>
  <pageMargins left="0.393055555555556" right="0.393055555555556" top="0.393055555555556" bottom="0.393055555555556" header="0.298611111111111" footer="0.298611111111111"/>
  <pageSetup paperSize="9" scale="9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没落的</cp:lastModifiedBy>
  <dcterms:created xsi:type="dcterms:W3CDTF">2023-05-12T11:15:00Z</dcterms:created>
  <dcterms:modified xsi:type="dcterms:W3CDTF">2026-08-20T02:08:37Z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C4890896484C4AAC978C20ACF9E62254_13</vt:lpwstr>
  </property>
  <property fmtid="{D5CDD505-2E9C-101B-9397-08002B2CF9AE}" pid="4" name="CalculationRule">
    <vt:i4>0</vt:i4>
  </property>
</Properties>
</file>