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Height="17325"/>
  </bookViews>
  <sheets>
    <sheet name="重庆市2026年度考试录用公务员开州区拟录用人员公示" sheetId="21" r:id="rId1"/>
    <sheet name="体检人员签到表 " sheetId="12" state="hidden" r:id="rId2"/>
    <sheet name="体检人员签到表（4.26打印版）" sheetId="16" state="hidden" r:id="rId3"/>
    <sheet name="体检分组抽签确认表（4.26打印版）" sheetId="14" state="hidden" r:id="rId4"/>
    <sheet name="体检人员签到表  (待填写)" sheetId="13" state="hidden" r:id="rId5"/>
    <sheet name="体检人员签到表 (核)" sheetId="11" state="hidden" r:id="rId6"/>
    <sheet name="体检人员抽签顺序确认表" sheetId="8" state="hidden" r:id="rId7"/>
    <sheet name="双盲血号" sheetId="9" state="hidden" r:id="rId8"/>
  </sheets>
  <externalReferences>
    <externalReference r:id="rId9"/>
    <externalReference r:id="rId10"/>
  </externalReferences>
  <definedNames>
    <definedName name="_xlnm._FilterDatabase" localSheetId="0" hidden="1">重庆市2026年度考试录用公务员开州区拟录用人员公示!$A$2:$XFC$30</definedName>
    <definedName name="_xlnm._FilterDatabase" localSheetId="1" hidden="1">'体检人员签到表 '!$A$2:$AQ$142</definedName>
    <definedName name="_xlnm._FilterDatabase" localSheetId="2" hidden="1">'体检人员签到表（4.26打印版）'!$A$1:$R$141</definedName>
    <definedName name="_xlnm._FilterDatabase" localSheetId="3" hidden="1">'体检分组抽签确认表（4.26打印版）'!$A$1:$T$141</definedName>
    <definedName name="_xlnm._FilterDatabase" localSheetId="4" hidden="1">'体检人员签到表  (待填写)'!$A$2:$AR$142</definedName>
    <definedName name="_xlnm._FilterDatabase" localSheetId="5" hidden="1">'体检人员签到表 (核)'!$A$2:$AW$142</definedName>
    <definedName name="_xlnm._FilterDatabase" localSheetId="6" hidden="1">体检人员抽签顺序确认表!$A$2:$AY$108</definedName>
    <definedName name="_xlnm.Print_Titles" localSheetId="6">体检人员抽签顺序确认表!$2:$2</definedName>
    <definedName name="_xlnm.Print_Titles" localSheetId="7">双盲血号!$2:$2</definedName>
    <definedName name="_xlnm.Print_Titles" localSheetId="5">'体检人员签到表 (核)'!$2:$2</definedName>
    <definedName name="_xlnm.Print_Titles" localSheetId="1">'体检人员签到表 '!$2:$2</definedName>
    <definedName name="_xlnm.Print_Titles" localSheetId="4">'体检人员签到表  (待填写)'!$2:$2</definedName>
    <definedName name="ls">#REF!</definedName>
    <definedName name="_xlnm.Print_Titles" localSheetId="3">'体检分组抽签确认表（4.26打印版）'!$2:$2</definedName>
    <definedName name="_xlnm.Print_Titles" localSheetId="2">'体检人员签到表（4.26打印版）'!$2:$2</definedName>
    <definedName name="ls" localSheetId="0">#REF!</definedName>
    <definedName name="_xlnm.Print_Titles" localSheetId="0">重庆市2026年度考试录用公务员开州区拟录用人员公示!$2:$2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<sst xmlns="http://schemas.openxmlformats.org/spreadsheetml/2006/main" count="10835" uniqueCount="1891">
  <si>
    <t>开州区2026年度考试录用公务员（参照公务员法管理工作人员）
拟录用人员公示表（第二批）</t>
  </si>
  <si>
    <t>序号</t>
  </si>
  <si>
    <t>招录职位</t>
  </si>
  <si>
    <t>姓名</t>
  </si>
  <si>
    <t>性别</t>
  </si>
  <si>
    <t>民族</t>
  </si>
  <si>
    <t>出生年月</t>
  </si>
  <si>
    <t>学历学位</t>
  </si>
  <si>
    <t>所学专业</t>
  </si>
  <si>
    <t>毕业院校</t>
  </si>
  <si>
    <t>工作单位</t>
  </si>
  <si>
    <t>准考证号</t>
  </si>
  <si>
    <t>是否符合职位要求的其他条件</t>
  </si>
  <si>
    <t>总成绩</t>
  </si>
  <si>
    <t>总成绩
排名</t>
  </si>
  <si>
    <t>体检
是否合格</t>
  </si>
  <si>
    <t>考察
是否合格</t>
  </si>
  <si>
    <t>备注</t>
  </si>
  <si>
    <r>
      <rPr>
        <sz val="11"/>
        <color theme="1"/>
        <rFont val="方正仿宋_GBK"/>
        <charset val="134"/>
      </rPr>
      <t>开州区监委派出监察室纪检监察职位</t>
    </r>
    <r>
      <rPr>
        <sz val="11"/>
        <color theme="1"/>
        <rFont val="Times New Roman"/>
        <charset val="134"/>
      </rPr>
      <t>1</t>
    </r>
  </si>
  <si>
    <r>
      <rPr>
        <sz val="11"/>
        <color rgb="FF000000"/>
        <rFont val="方正仿宋_GBK"/>
        <charset val="134"/>
      </rPr>
      <t>张瀚中</t>
    </r>
  </si>
  <si>
    <r>
      <rPr>
        <sz val="11"/>
        <color rgb="FF000000"/>
        <rFont val="方正仿宋_GBK"/>
        <charset val="134"/>
      </rPr>
      <t>男</t>
    </r>
  </si>
  <si>
    <r>
      <rPr>
        <sz val="11"/>
        <color theme="1"/>
        <rFont val="方正仿宋_GBK"/>
        <charset val="134"/>
      </rPr>
      <t>汉族</t>
    </r>
  </si>
  <si>
    <t>2004.05</t>
  </si>
  <si>
    <t>大学学士</t>
  </si>
  <si>
    <r>
      <rPr>
        <sz val="11"/>
        <color theme="1"/>
        <rFont val="方正仿宋_GBK"/>
        <charset val="134"/>
      </rPr>
      <t>电子信息工程</t>
    </r>
  </si>
  <si>
    <r>
      <rPr>
        <sz val="11"/>
        <color theme="1"/>
        <rFont val="方正仿宋_GBK"/>
        <charset val="134"/>
      </rPr>
      <t>四川工业科技学院</t>
    </r>
  </si>
  <si>
    <r>
      <rPr>
        <sz val="11"/>
        <color theme="1"/>
        <rFont val="方正仿宋_GBK"/>
        <charset val="134"/>
      </rPr>
      <t>无</t>
    </r>
  </si>
  <si>
    <t>6101010203618</t>
  </si>
  <si>
    <r>
      <rPr>
        <sz val="11"/>
        <color theme="1"/>
        <rFont val="方正仿宋_GBK"/>
        <charset val="134"/>
      </rPr>
      <t>符合</t>
    </r>
  </si>
  <si>
    <r>
      <rPr>
        <sz val="11"/>
        <color theme="1"/>
        <rFont val="方正仿宋_GBK"/>
        <charset val="134"/>
      </rPr>
      <t>是</t>
    </r>
  </si>
  <si>
    <r>
      <rPr>
        <sz val="11"/>
        <color theme="1"/>
        <rFont val="方正仿宋_GBK"/>
        <charset val="134"/>
      </rPr>
      <t>共青团开州区委员会（参照）综合管理</t>
    </r>
  </si>
  <si>
    <r>
      <rPr>
        <sz val="11"/>
        <color rgb="FF000000"/>
        <rFont val="方正仿宋_GBK"/>
        <charset val="134"/>
      </rPr>
      <t>程凤峡</t>
    </r>
  </si>
  <si>
    <r>
      <rPr>
        <sz val="11"/>
        <color rgb="FF000000"/>
        <rFont val="方正仿宋_GBK"/>
        <charset val="134"/>
      </rPr>
      <t>女</t>
    </r>
  </si>
  <si>
    <t>2004.01</t>
  </si>
  <si>
    <r>
      <rPr>
        <sz val="11"/>
        <color theme="1"/>
        <rFont val="方正仿宋_GBK"/>
        <charset val="134"/>
      </rPr>
      <t>思想政治教育</t>
    </r>
  </si>
  <si>
    <r>
      <rPr>
        <sz val="11"/>
        <color theme="1"/>
        <rFont val="方正仿宋_GBK"/>
        <charset val="134"/>
      </rPr>
      <t>海南师范大学</t>
    </r>
  </si>
  <si>
    <t>6101800203914</t>
  </si>
  <si>
    <r>
      <rPr>
        <sz val="11"/>
        <color theme="1"/>
        <rFont val="方正仿宋_GBK"/>
        <charset val="134"/>
      </rPr>
      <t>开州区司法局司法助理职位</t>
    </r>
    <r>
      <rPr>
        <sz val="11"/>
        <color theme="1"/>
        <rFont val="Times New Roman"/>
        <charset val="134"/>
      </rPr>
      <t>1</t>
    </r>
  </si>
  <si>
    <r>
      <rPr>
        <sz val="11"/>
        <color rgb="FF000000"/>
        <rFont val="方正仿宋_GBK"/>
        <charset val="134"/>
      </rPr>
      <t>秦芃</t>
    </r>
  </si>
  <si>
    <t>1999.09</t>
  </si>
  <si>
    <r>
      <rPr>
        <sz val="11"/>
        <color theme="1"/>
        <rFont val="方正仿宋_GBK"/>
        <charset val="134"/>
      </rPr>
      <t>社会工作</t>
    </r>
  </si>
  <si>
    <r>
      <rPr>
        <sz val="11"/>
        <color theme="1"/>
        <rFont val="方正仿宋_GBK"/>
        <charset val="134"/>
      </rPr>
      <t>四川农业大学</t>
    </r>
  </si>
  <si>
    <r>
      <rPr>
        <sz val="11"/>
        <color theme="1"/>
        <rFont val="方正仿宋_GBK"/>
        <charset val="134"/>
      </rPr>
      <t>重庆市万州区新田镇五一社区社区工作者</t>
    </r>
  </si>
  <si>
    <t>6101010104222</t>
  </si>
  <si>
    <r>
      <rPr>
        <sz val="11"/>
        <color theme="1"/>
        <rFont val="方正仿宋_GBK"/>
        <charset val="134"/>
      </rPr>
      <t>开州区司法局司法助理职位</t>
    </r>
    <r>
      <rPr>
        <sz val="11"/>
        <color theme="1"/>
        <rFont val="Times New Roman"/>
        <charset val="134"/>
      </rPr>
      <t>2</t>
    </r>
  </si>
  <si>
    <r>
      <rPr>
        <sz val="11"/>
        <color rgb="FF000000"/>
        <rFont val="方正仿宋_GBK"/>
        <charset val="134"/>
      </rPr>
      <t>黄悦窈</t>
    </r>
  </si>
  <si>
    <t>2000.10</t>
  </si>
  <si>
    <r>
      <rPr>
        <sz val="11"/>
        <color theme="1"/>
        <rFont val="方正仿宋_GBK"/>
        <charset val="134"/>
      </rPr>
      <t>泸州市司法局</t>
    </r>
  </si>
  <si>
    <t>6101800401421</t>
  </si>
  <si>
    <r>
      <rPr>
        <sz val="11"/>
        <color theme="1"/>
        <rFont val="方正仿宋_GBK"/>
        <charset val="134"/>
      </rPr>
      <t>开州区司法局司法助理职位</t>
    </r>
    <r>
      <rPr>
        <sz val="11"/>
        <color theme="1"/>
        <rFont val="Times New Roman"/>
        <charset val="134"/>
      </rPr>
      <t>3</t>
    </r>
  </si>
  <si>
    <r>
      <rPr>
        <sz val="11"/>
        <color rgb="FF000000"/>
        <rFont val="方正仿宋_GBK"/>
        <charset val="134"/>
      </rPr>
      <t>吴杨</t>
    </r>
  </si>
  <si>
    <t>2001.12</t>
  </si>
  <si>
    <r>
      <rPr>
        <sz val="11"/>
        <color theme="1"/>
        <rFont val="方正仿宋_GBK"/>
        <charset val="134"/>
      </rPr>
      <t>法学</t>
    </r>
  </si>
  <si>
    <r>
      <rPr>
        <sz val="11"/>
        <color theme="1"/>
        <rFont val="方正仿宋_GBK"/>
        <charset val="134"/>
      </rPr>
      <t>四川外国语大学</t>
    </r>
  </si>
  <si>
    <t>6101540104429</t>
  </si>
  <si>
    <r>
      <rPr>
        <sz val="11"/>
        <color theme="1"/>
        <rFont val="方正仿宋_GBK"/>
        <charset val="134"/>
      </rPr>
      <t>开州区法律援助中心（参照）法律援助</t>
    </r>
  </si>
  <si>
    <r>
      <rPr>
        <sz val="11"/>
        <color rgb="FF000000"/>
        <rFont val="方正仿宋_GBK"/>
        <charset val="134"/>
      </rPr>
      <t>赵倩婷</t>
    </r>
  </si>
  <si>
    <t>2002.07</t>
  </si>
  <si>
    <t>6101010306123</t>
  </si>
  <si>
    <r>
      <rPr>
        <sz val="11"/>
        <color theme="1"/>
        <rFont val="方正仿宋_GBK"/>
        <charset val="134"/>
      </rPr>
      <t>开州高新区管委会综合管理</t>
    </r>
  </si>
  <si>
    <r>
      <rPr>
        <sz val="11"/>
        <color rgb="FF000000"/>
        <rFont val="方正仿宋_GBK"/>
        <charset val="134"/>
      </rPr>
      <t>周桦</t>
    </r>
  </si>
  <si>
    <t>2001.10</t>
  </si>
  <si>
    <t>研究生硕士</t>
  </si>
  <si>
    <r>
      <rPr>
        <sz val="11"/>
        <color theme="1"/>
        <rFont val="方正仿宋_GBK"/>
        <charset val="134"/>
      </rPr>
      <t>环境科学与工程</t>
    </r>
  </si>
  <si>
    <r>
      <rPr>
        <sz val="11"/>
        <color theme="1"/>
        <rFont val="方正仿宋_GBK"/>
        <charset val="134"/>
      </rPr>
      <t>香港科技大学</t>
    </r>
  </si>
  <si>
    <t>6101200205527</t>
  </si>
  <si>
    <r>
      <rPr>
        <sz val="11"/>
        <color theme="1"/>
        <rFont val="方正仿宋_GBK"/>
        <charset val="134"/>
      </rPr>
      <t>开州区就业和人才中心（参照）就业创业服务</t>
    </r>
  </si>
  <si>
    <r>
      <rPr>
        <sz val="11"/>
        <color rgb="FF000000"/>
        <rFont val="方正仿宋_GBK"/>
        <charset val="134"/>
      </rPr>
      <t>王涛</t>
    </r>
  </si>
  <si>
    <t>2002.09</t>
  </si>
  <si>
    <r>
      <rPr>
        <sz val="11"/>
        <color theme="1"/>
        <rFont val="方正仿宋_GBK"/>
        <charset val="134"/>
      </rPr>
      <t>核工程与核技术</t>
    </r>
  </si>
  <si>
    <r>
      <rPr>
        <sz val="11"/>
        <color theme="1"/>
        <rFont val="方正仿宋_GBK"/>
        <charset val="134"/>
      </rPr>
      <t>华中科技大学</t>
    </r>
  </si>
  <si>
    <r>
      <rPr>
        <sz val="11"/>
        <color theme="1"/>
        <rFont val="方正仿宋_GBK"/>
        <charset val="134"/>
      </rPr>
      <t>江苏核电有限公司</t>
    </r>
  </si>
  <si>
    <t>6101805100503</t>
  </si>
  <si>
    <r>
      <rPr>
        <sz val="11"/>
        <color theme="1"/>
        <rFont val="方正仿宋_GBK"/>
        <charset val="134"/>
      </rPr>
      <t>开州区农村合作经济经营管理站（参照）农村经济经营管理</t>
    </r>
  </si>
  <si>
    <r>
      <rPr>
        <sz val="11"/>
        <color rgb="FF000000"/>
        <rFont val="方正仿宋_GBK"/>
        <charset val="134"/>
      </rPr>
      <t>杨春童</t>
    </r>
  </si>
  <si>
    <t>2000.02</t>
  </si>
  <si>
    <r>
      <rPr>
        <sz val="11"/>
        <color theme="1"/>
        <rFont val="方正仿宋_GBK"/>
        <charset val="134"/>
      </rPr>
      <t>信息管理与信息系统</t>
    </r>
  </si>
  <si>
    <r>
      <rPr>
        <sz val="11"/>
        <color theme="1"/>
        <rFont val="方正仿宋_GBK"/>
        <charset val="134"/>
      </rPr>
      <t>成都东软学院</t>
    </r>
  </si>
  <si>
    <r>
      <rPr>
        <sz val="11"/>
        <color theme="1"/>
        <rFont val="方正仿宋_GBK"/>
        <charset val="134"/>
      </rPr>
      <t>四川省广播电视局达州发射传输台值机员</t>
    </r>
  </si>
  <si>
    <t>6101550102502</t>
  </si>
  <si>
    <r>
      <rPr>
        <sz val="11"/>
        <color theme="1"/>
        <rFont val="方正仿宋_GBK"/>
        <charset val="134"/>
      </rPr>
      <t>开州区农业开发中心（参照）项目管理</t>
    </r>
  </si>
  <si>
    <r>
      <rPr>
        <sz val="11"/>
        <color rgb="FF000000"/>
        <rFont val="方正仿宋_GBK"/>
        <charset val="134"/>
      </rPr>
      <t>周台禄</t>
    </r>
  </si>
  <si>
    <t>1998.06</t>
  </si>
  <si>
    <r>
      <rPr>
        <sz val="11"/>
        <color theme="1"/>
        <rFont val="方正仿宋_GBK"/>
        <charset val="134"/>
      </rPr>
      <t>工程造价</t>
    </r>
  </si>
  <si>
    <r>
      <rPr>
        <sz val="11"/>
        <color theme="1"/>
        <rFont val="方正仿宋_GBK"/>
        <charset val="134"/>
      </rPr>
      <t>重庆工程学院</t>
    </r>
  </si>
  <si>
    <r>
      <rPr>
        <sz val="11"/>
        <color theme="1"/>
        <rFont val="方正仿宋_GBK"/>
        <charset val="134"/>
      </rPr>
      <t>中电建建筑集团有限公司项目安全员</t>
    </r>
  </si>
  <si>
    <t>6101540102006</t>
  </si>
  <si>
    <r>
      <rPr>
        <sz val="11"/>
        <color theme="1"/>
        <rFont val="方正仿宋_GBK"/>
        <charset val="134"/>
      </rPr>
      <t>开州区农业综合行政执法支队（参照）农业农村执法职位</t>
    </r>
    <r>
      <rPr>
        <sz val="11"/>
        <color theme="1"/>
        <rFont val="Times New Roman"/>
        <charset val="134"/>
      </rPr>
      <t>1</t>
    </r>
  </si>
  <si>
    <r>
      <rPr>
        <sz val="11"/>
        <color rgb="FF000000"/>
        <rFont val="方正仿宋_GBK"/>
        <charset val="134"/>
      </rPr>
      <t>周维熹</t>
    </r>
  </si>
  <si>
    <t>1999.04</t>
  </si>
  <si>
    <r>
      <rPr>
        <sz val="11"/>
        <color theme="1"/>
        <rFont val="方正仿宋_GBK"/>
        <charset val="134"/>
      </rPr>
      <t>软件工程</t>
    </r>
  </si>
  <si>
    <r>
      <rPr>
        <sz val="11"/>
        <color theme="1"/>
        <rFont val="方正仿宋_GBK"/>
        <charset val="134"/>
      </rPr>
      <t>广西科技大学</t>
    </r>
  </si>
  <si>
    <t>6103808502428</t>
  </si>
  <si>
    <r>
      <rPr>
        <sz val="11"/>
        <color theme="1"/>
        <rFont val="方正仿宋_GBK"/>
        <charset val="134"/>
      </rPr>
      <t>开州区农业综合行政执法支队（参照）农业农村执法职位</t>
    </r>
    <r>
      <rPr>
        <sz val="11"/>
        <color theme="1"/>
        <rFont val="Times New Roman"/>
        <charset val="134"/>
      </rPr>
      <t>2</t>
    </r>
  </si>
  <si>
    <r>
      <rPr>
        <sz val="11"/>
        <color rgb="FF000000"/>
        <rFont val="方正仿宋_GBK"/>
        <charset val="134"/>
      </rPr>
      <t>余婷婷</t>
    </r>
  </si>
  <si>
    <t>6103540206303</t>
  </si>
  <si>
    <r>
      <rPr>
        <sz val="11"/>
        <color theme="1"/>
        <rFont val="方正仿宋_GBK"/>
        <charset val="134"/>
      </rPr>
      <t>开州区农业综合行政执法支队（参照）农业农村执法职位</t>
    </r>
    <r>
      <rPr>
        <sz val="11"/>
        <color theme="1"/>
        <rFont val="Times New Roman"/>
        <charset val="134"/>
      </rPr>
      <t>3</t>
    </r>
  </si>
  <si>
    <r>
      <rPr>
        <sz val="11"/>
        <color rgb="FF000000"/>
        <rFont val="方正仿宋_GBK"/>
        <charset val="134"/>
      </rPr>
      <t>叶芃</t>
    </r>
  </si>
  <si>
    <t>1995.11</t>
  </si>
  <si>
    <r>
      <rPr>
        <sz val="11"/>
        <color theme="1"/>
        <rFont val="方正仿宋_GBK"/>
        <charset val="134"/>
      </rPr>
      <t>应用心理学</t>
    </r>
  </si>
  <si>
    <r>
      <rPr>
        <sz val="11"/>
        <color theme="1"/>
        <rFont val="方正仿宋_GBK"/>
        <charset val="134"/>
      </rPr>
      <t>西南民族大学</t>
    </r>
  </si>
  <si>
    <t>6103808507101</t>
  </si>
  <si>
    <r>
      <rPr>
        <sz val="20"/>
        <rFont val="方正小标宋_GBK"/>
        <charset val="134"/>
      </rPr>
      <t>重庆市开州区</t>
    </r>
    <r>
      <rPr>
        <sz val="20"/>
        <rFont val="Times New Roman"/>
        <charset val="134"/>
      </rPr>
      <t>2026</t>
    </r>
    <r>
      <rPr>
        <sz val="20"/>
        <rFont val="方正小标宋_GBK"/>
        <charset val="134"/>
      </rPr>
      <t>年度公开考试录用公务员体检人员签到表</t>
    </r>
  </si>
  <si>
    <t>报考单位</t>
  </si>
  <si>
    <t>报考职位</t>
  </si>
  <si>
    <t>身份证号</t>
  </si>
  <si>
    <t>出生
日期</t>
  </si>
  <si>
    <t>年龄</t>
  </si>
  <si>
    <t>户口所在地</t>
  </si>
  <si>
    <t>政治
面貌</t>
  </si>
  <si>
    <t>毕业时间</t>
  </si>
  <si>
    <t>学历</t>
  </si>
  <si>
    <t>学位</t>
  </si>
  <si>
    <t>学历属性</t>
  </si>
  <si>
    <t>第二学位，辅修专业</t>
  </si>
  <si>
    <t>是否属于公告规定的2026年应届毕业生</t>
  </si>
  <si>
    <t>是否处于国家统一招生普通高校毕业生择业期内</t>
  </si>
  <si>
    <t>现工作单位及职务</t>
  </si>
  <si>
    <t>基层工作经历（相关工作经历）填月份数</t>
  </si>
  <si>
    <t>联系电话</t>
  </si>
  <si>
    <t>家庭电话</t>
  </si>
  <si>
    <t>通讯地址</t>
  </si>
  <si>
    <t>行政职业能力
测验成绩</t>
  </si>
  <si>
    <t>申论
成绩</t>
  </si>
  <si>
    <t>专业科目成绩</t>
  </si>
  <si>
    <t>笔试
总成绩</t>
  </si>
  <si>
    <t>面试
组别</t>
  </si>
  <si>
    <t>面试
轮次</t>
  </si>
  <si>
    <t>面试
序号</t>
  </si>
  <si>
    <t>面试
成绩</t>
  </si>
  <si>
    <t>排序</t>
  </si>
  <si>
    <t>签字</t>
  </si>
  <si>
    <t>开州区乡镇机关</t>
  </si>
  <si>
    <t>综合管理职位1</t>
  </si>
  <si>
    <t>6107540202129</t>
  </si>
  <si>
    <t>谭钰亮</t>
  </si>
  <si>
    <t>男</t>
  </si>
  <si>
    <t>500234200304220010</t>
  </si>
  <si>
    <t>汉族</t>
  </si>
  <si>
    <t>2003-04-22</t>
  </si>
  <si>
    <t>22</t>
  </si>
  <si>
    <t>重庆市开州区</t>
  </si>
  <si>
    <t>群众</t>
  </si>
  <si>
    <t>四川外国语大学</t>
  </si>
  <si>
    <t>物流管理</t>
  </si>
  <si>
    <t>2026-07-01</t>
  </si>
  <si>
    <t>大学本科</t>
  </si>
  <si>
    <t>学士</t>
  </si>
  <si>
    <t>全日制</t>
  </si>
  <si>
    <t>无</t>
  </si>
  <si>
    <t>是</t>
  </si>
  <si>
    <t>否</t>
  </si>
  <si>
    <t>13509453222</t>
  </si>
  <si>
    <t>13509436598</t>
  </si>
  <si>
    <t>重庆市开州区丰盛苑盛苑5栋1单元602</t>
  </si>
  <si>
    <t>6107802900224</t>
  </si>
  <si>
    <t>陈思冀</t>
  </si>
  <si>
    <t>511722200403150497</t>
  </si>
  <si>
    <t>2004-03-15</t>
  </si>
  <si>
    <t>四川省宣汉县</t>
  </si>
  <si>
    <t>共青团员</t>
  </si>
  <si>
    <t>成都大学</t>
  </si>
  <si>
    <t>电子信息工程</t>
  </si>
  <si>
    <t>13398337229</t>
  </si>
  <si>
    <t>15984755608</t>
  </si>
  <si>
    <t>四川省达州市宣汉县</t>
  </si>
  <si>
    <t>6107540205017</t>
  </si>
  <si>
    <t>钱源</t>
  </si>
  <si>
    <t>500234200407030017</t>
  </si>
  <si>
    <t>2004-07-03</t>
  </si>
  <si>
    <t>21</t>
  </si>
  <si>
    <t>长安大学</t>
  </si>
  <si>
    <t>自动化</t>
  </si>
  <si>
    <t>15929315570</t>
  </si>
  <si>
    <t>17383135979</t>
  </si>
  <si>
    <t>重庆市开州区嘉和居</t>
  </si>
  <si>
    <t>6107540200829</t>
  </si>
  <si>
    <t>杨力燃</t>
  </si>
  <si>
    <t>500234200309036853</t>
  </si>
  <si>
    <t>2003-09-03</t>
  </si>
  <si>
    <t>西南交通大学</t>
  </si>
  <si>
    <t>生物工程</t>
  </si>
  <si>
    <t>2026-06-30</t>
  </si>
  <si>
    <t>18323638005</t>
  </si>
  <si>
    <t>13658236186</t>
  </si>
  <si>
    <t>重庆市开州区汉丰街道开州步行街2075号3幢6-3</t>
  </si>
  <si>
    <t>6107140104014</t>
  </si>
  <si>
    <t>张赐浪</t>
  </si>
  <si>
    <t>500243200304144456</t>
  </si>
  <si>
    <t>苗族</t>
  </si>
  <si>
    <t>2003-04-14</t>
  </si>
  <si>
    <t>重庆市彭水县</t>
  </si>
  <si>
    <t>喀什大学</t>
  </si>
  <si>
    <t>思想政治教育</t>
  </si>
  <si>
    <t>17323612502</t>
  </si>
  <si>
    <t>17783158910</t>
  </si>
  <si>
    <t>重庆市彭水县鞍子镇红星村1组148号</t>
  </si>
  <si>
    <t>6107806801005</t>
  </si>
  <si>
    <t>余嘉俊</t>
  </si>
  <si>
    <t>510311200307171712</t>
  </si>
  <si>
    <t>2003-07-17</t>
  </si>
  <si>
    <t>四川省自贡市沿滩区沿滩镇</t>
  </si>
  <si>
    <t>成都师范学院</t>
  </si>
  <si>
    <t>贸易经济</t>
  </si>
  <si>
    <t>18281355236</t>
  </si>
  <si>
    <t>15983157736</t>
  </si>
  <si>
    <t>沿滩镇飞跃村2组19号</t>
  </si>
  <si>
    <t>综合管理职位2</t>
  </si>
  <si>
    <t>6107010602015</t>
  </si>
  <si>
    <t>牟袁莲彬</t>
  </si>
  <si>
    <t>女</t>
  </si>
  <si>
    <t>500101200406263326</t>
  </si>
  <si>
    <t>2004-06-26</t>
  </si>
  <si>
    <t>重庆市万州区</t>
  </si>
  <si>
    <t>重庆科技大学</t>
  </si>
  <si>
    <t>会计学</t>
  </si>
  <si>
    <t>19132159375</t>
  </si>
  <si>
    <t>15320667013</t>
  </si>
  <si>
    <t>重庆市万州区钟鼓楼街道棉花地小区104号</t>
  </si>
  <si>
    <t>6107540202515</t>
  </si>
  <si>
    <t>何昕妍</t>
  </si>
  <si>
    <t>500234200408185248</t>
  </si>
  <si>
    <t>2004-08-18</t>
  </si>
  <si>
    <t>重庆工商大学派斯学院</t>
  </si>
  <si>
    <t>财务管理</t>
  </si>
  <si>
    <t>15923918962</t>
  </si>
  <si>
    <t>15923451363</t>
  </si>
  <si>
    <t>重庆市开州区汉丰街道开州步行街2111号2幢1单元15—6</t>
  </si>
  <si>
    <t>6107010403706</t>
  </si>
  <si>
    <t>熊婧</t>
  </si>
  <si>
    <t>500235200401151586</t>
  </si>
  <si>
    <t>2004-01-15</t>
  </si>
  <si>
    <t>重庆市云阳县</t>
  </si>
  <si>
    <t>重庆理工大学</t>
  </si>
  <si>
    <t>金融学</t>
  </si>
  <si>
    <t>15523003267</t>
  </si>
  <si>
    <t>15310064655</t>
  </si>
  <si>
    <t>重庆市云阳县两江未来城依山郡11栋23-1</t>
  </si>
  <si>
    <t>6107806601722</t>
  </si>
  <si>
    <t>陈悦</t>
  </si>
  <si>
    <t>500110200103070822</t>
  </si>
  <si>
    <t>2001-03-07</t>
  </si>
  <si>
    <t>24</t>
  </si>
  <si>
    <t>重庆市綦江区</t>
  </si>
  <si>
    <t>中共党员</t>
  </si>
  <si>
    <t>重庆交通大学</t>
  </si>
  <si>
    <t>旅游管理</t>
  </si>
  <si>
    <t>硕士研究生</t>
  </si>
  <si>
    <t>硕士</t>
  </si>
  <si>
    <t>15730260735</t>
  </si>
  <si>
    <t>15156086235</t>
  </si>
  <si>
    <t>重庆市南岸区学府大道66号重庆交通大学</t>
  </si>
  <si>
    <t>6107802802209</t>
  </si>
  <si>
    <t>段葳</t>
  </si>
  <si>
    <t>500234200404119585</t>
  </si>
  <si>
    <t>2004-04-11</t>
  </si>
  <si>
    <t>重庆师范大学</t>
  </si>
  <si>
    <t>化学（师范）</t>
  </si>
  <si>
    <t>18723599339</t>
  </si>
  <si>
    <t>重庆市开州区云枫街道侨城御景</t>
  </si>
  <si>
    <t>6107806500326</t>
  </si>
  <si>
    <t>张瑶</t>
  </si>
  <si>
    <t>500229200407278265</t>
  </si>
  <si>
    <t>2004-07-27</t>
  </si>
  <si>
    <t>重庆市城口县</t>
  </si>
  <si>
    <t>重庆工商大学</t>
  </si>
  <si>
    <t>17783512990</t>
  </si>
  <si>
    <t>重庆市城口县河鱼乡</t>
  </si>
  <si>
    <t>综合管理职位3</t>
  </si>
  <si>
    <t>6107540205124</t>
  </si>
  <si>
    <t>雷子铭</t>
  </si>
  <si>
    <t>500234200304300037</t>
  </si>
  <si>
    <t>2003-04-30</t>
  </si>
  <si>
    <t>重庆市开州区安康街344号</t>
  </si>
  <si>
    <t>天津工业大学</t>
  </si>
  <si>
    <t>计算机科学与技术</t>
  </si>
  <si>
    <t>2025-07-02</t>
  </si>
  <si>
    <t>15330587789</t>
  </si>
  <si>
    <t>18996683678</t>
  </si>
  <si>
    <t>405400</t>
  </si>
  <si>
    <t>6107802801718</t>
  </si>
  <si>
    <t>符馨</t>
  </si>
  <si>
    <t>511722200307070032</t>
  </si>
  <si>
    <t>2003-07-07</t>
  </si>
  <si>
    <t>23</t>
  </si>
  <si>
    <t>四川省宣汉县解放北路162号</t>
  </si>
  <si>
    <t>成都信息工程大学</t>
  </si>
  <si>
    <t>信息安全</t>
  </si>
  <si>
    <t>2025-06-25</t>
  </si>
  <si>
    <t>19113586354</t>
  </si>
  <si>
    <t>13547256296</t>
  </si>
  <si>
    <t>四川省达州市宣汉县南街</t>
  </si>
  <si>
    <t>6107540201413</t>
  </si>
  <si>
    <t>李秋波</t>
  </si>
  <si>
    <t>500234200109043397</t>
  </si>
  <si>
    <t>2001-09-04</t>
  </si>
  <si>
    <t>重庆市开州区九龙山镇龙翔社区</t>
  </si>
  <si>
    <t>交通设备与控制工程</t>
  </si>
  <si>
    <t>2024-06-17</t>
  </si>
  <si>
    <t>19923795248</t>
  </si>
  <si>
    <t>52241977</t>
  </si>
  <si>
    <t>6107540200514</t>
  </si>
  <si>
    <t>王蜀洋</t>
  </si>
  <si>
    <t>50023420030703001X</t>
  </si>
  <si>
    <t>2003-07-03</t>
  </si>
  <si>
    <t>重庆大学</t>
  </si>
  <si>
    <t>2025-07-01</t>
  </si>
  <si>
    <t>18883512880</t>
  </si>
  <si>
    <t>13896273000</t>
  </si>
  <si>
    <t>重庆市开州区汉丰街道南山中路1号7幢1单元7-1</t>
  </si>
  <si>
    <t>综合管理职位4</t>
  </si>
  <si>
    <t>6107540201408</t>
  </si>
  <si>
    <t>廖加敏</t>
  </si>
  <si>
    <t>500234200308203402</t>
  </si>
  <si>
    <t>2003-08-20</t>
  </si>
  <si>
    <t>重庆对外经贸学院</t>
  </si>
  <si>
    <t>国际商务</t>
  </si>
  <si>
    <t>18623636234</t>
  </si>
  <si>
    <t>重庆市开州区文峰街道三中社区</t>
  </si>
  <si>
    <t>6107540200516</t>
  </si>
  <si>
    <t>向婧</t>
  </si>
  <si>
    <t>500234200307254988</t>
  </si>
  <si>
    <t>2003-07-25</t>
  </si>
  <si>
    <t>重庆三峡学院</t>
  </si>
  <si>
    <t>2025-06-20</t>
  </si>
  <si>
    <t>15923902809</t>
  </si>
  <si>
    <t>17783233362</t>
  </si>
  <si>
    <t>重庆市开州区公园王府2栋31-1</t>
  </si>
  <si>
    <t>6107540201011</t>
  </si>
  <si>
    <t>伍灿</t>
  </si>
  <si>
    <t>500234200205066521</t>
  </si>
  <si>
    <t>2002-05-06</t>
  </si>
  <si>
    <t>重庆市开州区大德镇刘家坪村6组39号</t>
  </si>
  <si>
    <t>重庆文理学院</t>
  </si>
  <si>
    <t>工商管理</t>
  </si>
  <si>
    <t>2024-06-06</t>
  </si>
  <si>
    <t>19923741573</t>
  </si>
  <si>
    <t>19923741572</t>
  </si>
  <si>
    <t>6107809501207</t>
  </si>
  <si>
    <t>邓璇萱</t>
  </si>
  <si>
    <t>511724200111030023</t>
  </si>
  <si>
    <t>2001-11-03</t>
  </si>
  <si>
    <t>25</t>
  </si>
  <si>
    <t>四川省大竹县</t>
  </si>
  <si>
    <t>遵义师范学院</t>
  </si>
  <si>
    <t>2025-06-24</t>
  </si>
  <si>
    <t>18381490455</t>
  </si>
  <si>
    <t>18184498561</t>
  </si>
  <si>
    <t>四川省达州市大竹县建设路396号</t>
  </si>
  <si>
    <t>综合管理职位5</t>
  </si>
  <si>
    <t>6107540203830</t>
  </si>
  <si>
    <t>李恒阳</t>
  </si>
  <si>
    <t>500234199401285435</t>
  </si>
  <si>
    <t>1994-01-28</t>
  </si>
  <si>
    <t>31</t>
  </si>
  <si>
    <t>四川省成都市高新区两江国际</t>
  </si>
  <si>
    <t>西南财经大学</t>
  </si>
  <si>
    <t>2016-06-30</t>
  </si>
  <si>
    <t>2年</t>
  </si>
  <si>
    <t>19138461506</t>
  </si>
  <si>
    <t>18908263616</t>
  </si>
  <si>
    <t>重庆市开州区长沙镇陈家中学教师宿舍</t>
  </si>
  <si>
    <t>6107520201818</t>
  </si>
  <si>
    <t>刘涵</t>
  </si>
  <si>
    <t>511623199909220013</t>
  </si>
  <si>
    <t>1999-09-22</t>
  </si>
  <si>
    <t>26</t>
  </si>
  <si>
    <t>四川省邻水县</t>
  </si>
  <si>
    <t>四川工业科技学院</t>
  </si>
  <si>
    <t>2023-06-25</t>
  </si>
  <si>
    <t>19950646994</t>
  </si>
  <si>
    <t>15282629889</t>
  </si>
  <si>
    <t>四川省邻水县观音桥镇</t>
  </si>
  <si>
    <t>6107802902013</t>
  </si>
  <si>
    <t>赵斌</t>
  </si>
  <si>
    <t>500112199702070012</t>
  </si>
  <si>
    <t>1997-02-07</t>
  </si>
  <si>
    <t>28</t>
  </si>
  <si>
    <t>重庆市渝北区</t>
  </si>
  <si>
    <t>马来西亚英迪大学</t>
  </si>
  <si>
    <t>2020-11-24</t>
  </si>
  <si>
    <t>2</t>
  </si>
  <si>
    <t>18523049207</t>
  </si>
  <si>
    <t>13648410322</t>
  </si>
  <si>
    <t>重庆市渝北区双龙大道91号</t>
  </si>
  <si>
    <t>综合管理职位6</t>
  </si>
  <si>
    <t>6107806502916</t>
  </si>
  <si>
    <t>梁远清</t>
  </si>
  <si>
    <t>500234199605188100</t>
  </si>
  <si>
    <t>1996-05-18</t>
  </si>
  <si>
    <t>29</t>
  </si>
  <si>
    <t>2021-06-30</t>
  </si>
  <si>
    <t>非全日制</t>
  </si>
  <si>
    <t>重庆两江新区人才发展集团有限公司</t>
  </si>
  <si>
    <t>5</t>
  </si>
  <si>
    <t>17302360551</t>
  </si>
  <si>
    <t>15826494281</t>
  </si>
  <si>
    <t>重庆市两江新区宝圣湖街道金鹏两江时光</t>
  </si>
  <si>
    <t>6107806800229</t>
  </si>
  <si>
    <t>陈雨晴</t>
  </si>
  <si>
    <t>500101199609191224</t>
  </si>
  <si>
    <t>1996-09-19</t>
  </si>
  <si>
    <t>暨南大学</t>
  </si>
  <si>
    <t>2018-06-25</t>
  </si>
  <si>
    <t>15622794270</t>
  </si>
  <si>
    <t>重庆市渝北区丛岩寺</t>
  </si>
  <si>
    <t>6107540205025</t>
  </si>
  <si>
    <t>向清芳</t>
  </si>
  <si>
    <t>500235199710126143</t>
  </si>
  <si>
    <t>1997-10-12</t>
  </si>
  <si>
    <t>重庆开州区</t>
  </si>
  <si>
    <t>财政学</t>
  </si>
  <si>
    <t>2019-06-25</t>
  </si>
  <si>
    <t>18883242689</t>
  </si>
  <si>
    <t>13206266673</t>
  </si>
  <si>
    <t>重庆市开州区汉丰街道帅乡路127号7幢1单元3-3</t>
  </si>
  <si>
    <t>综合管理职位7</t>
  </si>
  <si>
    <t>6107010501323</t>
  </si>
  <si>
    <t>黄勇</t>
  </si>
  <si>
    <t>500238200110100235</t>
  </si>
  <si>
    <t>2001-10-10</t>
  </si>
  <si>
    <t>重庆市巫溪县柏杨街道</t>
  </si>
  <si>
    <t>药学</t>
  </si>
  <si>
    <t>2024-06-30</t>
  </si>
  <si>
    <t>重庆市开州区巫山镇卫生院  职务无</t>
  </si>
  <si>
    <t>2025.09--至今</t>
  </si>
  <si>
    <t>18223965751</t>
  </si>
  <si>
    <t>18183049411</t>
  </si>
  <si>
    <t>重庆市两江新区世贸璀璨天城星斓</t>
  </si>
  <si>
    <t>6107010605017</t>
  </si>
  <si>
    <t>刘畅</t>
  </si>
  <si>
    <t>500234200205041498</t>
  </si>
  <si>
    <t>2002-05-04</t>
  </si>
  <si>
    <t>陕西国际商贸学院</t>
  </si>
  <si>
    <t>2024-07-01</t>
  </si>
  <si>
    <t>15310519198</t>
  </si>
  <si>
    <t>13983532480</t>
  </si>
  <si>
    <t>重庆市开州区汉丰街道安康街344号12幢2单元1-1</t>
  </si>
  <si>
    <t>6107010602002</t>
  </si>
  <si>
    <t>欧阳明</t>
  </si>
  <si>
    <t>500236200004140214</t>
  </si>
  <si>
    <t>2000-04-14</t>
  </si>
  <si>
    <t>重庆市奉节县</t>
  </si>
  <si>
    <t>厦门医学院</t>
  </si>
  <si>
    <t>中药学</t>
  </si>
  <si>
    <t>15923815941</t>
  </si>
  <si>
    <t>15923878631</t>
  </si>
  <si>
    <t>重庆市奉节县金橙街47号102</t>
  </si>
  <si>
    <t>综合管理职位8</t>
  </si>
  <si>
    <t>6107540203402</t>
  </si>
  <si>
    <t>杜姿瑢</t>
  </si>
  <si>
    <t>500238200311290020</t>
  </si>
  <si>
    <t>2003-11-29</t>
  </si>
  <si>
    <t>西南大学</t>
  </si>
  <si>
    <t>植物保护</t>
  </si>
  <si>
    <t>15826405963</t>
  </si>
  <si>
    <t>重庆市开州区汉丰街道安康社区26号院2栋3单元501</t>
  </si>
  <si>
    <t>6107540204819</t>
  </si>
  <si>
    <t>郑钟</t>
  </si>
  <si>
    <t>500234200301021147</t>
  </si>
  <si>
    <t>2003-01-02</t>
  </si>
  <si>
    <t>四川农业大学</t>
  </si>
  <si>
    <t>种子科学与工程</t>
  </si>
  <si>
    <t>13452719123</t>
  </si>
  <si>
    <t>13224909888</t>
  </si>
  <si>
    <t>重庆市开州区汉丰街道安康一号院四单元501</t>
  </si>
  <si>
    <t>6107540202312</t>
  </si>
  <si>
    <t>熊雪雯</t>
  </si>
  <si>
    <t>500234200107193201</t>
  </si>
  <si>
    <t>2001-07-19</t>
  </si>
  <si>
    <t>重庆省重庆市</t>
  </si>
  <si>
    <t>山东现代学院</t>
  </si>
  <si>
    <t>2024-06-20</t>
  </si>
  <si>
    <t>18875380096</t>
  </si>
  <si>
    <t>18723645308</t>
  </si>
  <si>
    <t>重庆市开州区高桥镇同乐村1组65号</t>
  </si>
  <si>
    <t>综合管理职位9</t>
  </si>
  <si>
    <t>6107540203824</t>
  </si>
  <si>
    <t>张志</t>
  </si>
  <si>
    <t>500234199702260434</t>
  </si>
  <si>
    <t>1997-02-26</t>
  </si>
  <si>
    <t>重庆邮电大学同通信与信息工程学院</t>
  </si>
  <si>
    <t>广播电视工程</t>
  </si>
  <si>
    <t>2020-06-01</t>
  </si>
  <si>
    <t>重庆市开州区三汇口乡新时代文明实践服务中心</t>
  </si>
  <si>
    <t>2023.8.31-2026.1.24，2023.8.31-2025.8.31为重庆市三支一扶，后续考核招聘为事业编人员</t>
  </si>
  <si>
    <t>18875143042</t>
  </si>
  <si>
    <t>19936453791</t>
  </si>
  <si>
    <t>重庆市开州区汉丰街道安康社区龙发苑安康四号院一栋三单元6-2</t>
  </si>
  <si>
    <t>6107540202905</t>
  </si>
  <si>
    <t>许彬彬</t>
  </si>
  <si>
    <t>500234200108062596</t>
  </si>
  <si>
    <t>2001-08-06</t>
  </si>
  <si>
    <t>重庆开州</t>
  </si>
  <si>
    <t>长江师范学院</t>
  </si>
  <si>
    <t>应用统计学</t>
  </si>
  <si>
    <t>2023-06-20</t>
  </si>
  <si>
    <t>两年</t>
  </si>
  <si>
    <t>18580552389</t>
  </si>
  <si>
    <t>15215249156</t>
  </si>
  <si>
    <t>重庆市开州区河堰镇大槽村</t>
  </si>
  <si>
    <t>6107520202111</t>
  </si>
  <si>
    <t>王伟</t>
  </si>
  <si>
    <t>500231200012127173</t>
  </si>
  <si>
    <t>2000-12-12</t>
  </si>
  <si>
    <t>重庆市垫江县</t>
  </si>
  <si>
    <t>重庆邮电大学</t>
  </si>
  <si>
    <t>软件工程</t>
  </si>
  <si>
    <t>重庆市潼南区林业局防火办工作人员（志愿服务）</t>
  </si>
  <si>
    <t>17623239741</t>
  </si>
  <si>
    <t>18225273362</t>
  </si>
  <si>
    <t>潼南区林业局</t>
  </si>
  <si>
    <t>6107540203027</t>
  </si>
  <si>
    <t>刘明洋</t>
  </si>
  <si>
    <t>500229199910290012</t>
  </si>
  <si>
    <t>1999-10-29</t>
  </si>
  <si>
    <t>重庆人文科技学院</t>
  </si>
  <si>
    <t>风景园林</t>
  </si>
  <si>
    <t>2023-06-30</t>
  </si>
  <si>
    <t>17823819220</t>
  </si>
  <si>
    <t>15923498733</t>
  </si>
  <si>
    <t>城口县美都香榭9栋17-9</t>
  </si>
  <si>
    <t>6107540203116</t>
  </si>
  <si>
    <t>钱成霖</t>
  </si>
  <si>
    <t>500234200005300010</t>
  </si>
  <si>
    <t>2000-05-30</t>
  </si>
  <si>
    <t>环境设计</t>
  </si>
  <si>
    <t>2022-07-01</t>
  </si>
  <si>
    <t>重庆市开州区汉丰街道办事处金州社区居民委员会</t>
  </si>
  <si>
    <t>3年</t>
  </si>
  <si>
    <t>19923533711</t>
  </si>
  <si>
    <t>13452698766</t>
  </si>
  <si>
    <t>重庆市开州区南山中路凤凰城7幢1单元601</t>
  </si>
  <si>
    <t>6107150202306</t>
  </si>
  <si>
    <t>尤顺平</t>
  </si>
  <si>
    <t>511002200012057814</t>
  </si>
  <si>
    <t>2000-12-05</t>
  </si>
  <si>
    <t>重庆市长寿区</t>
  </si>
  <si>
    <t>重庆外语外事学院</t>
  </si>
  <si>
    <t>音乐学</t>
  </si>
  <si>
    <t>2023-07-01</t>
  </si>
  <si>
    <t>2023.8.1-2025.7.31</t>
  </si>
  <si>
    <t>17830301326</t>
  </si>
  <si>
    <t>15923110983</t>
  </si>
  <si>
    <t>重庆市沙坪坝区小龙坎街道307院8栋4单元1-1</t>
  </si>
  <si>
    <t>综合管理职位10</t>
  </si>
  <si>
    <t>6107806902928</t>
  </si>
  <si>
    <t>罗嘉琳</t>
  </si>
  <si>
    <t>510184200009250049</t>
  </si>
  <si>
    <t>土家族</t>
  </si>
  <si>
    <t>2000-09-25</t>
  </si>
  <si>
    <t>四川省崇州市</t>
  </si>
  <si>
    <t>重庆工程学院</t>
  </si>
  <si>
    <t>数字媒体艺术</t>
  </si>
  <si>
    <t>2022-06-16</t>
  </si>
  <si>
    <t>2022年8月1日—2024年8月1日</t>
  </si>
  <si>
    <t>13594704650</t>
  </si>
  <si>
    <t>13399852152</t>
  </si>
  <si>
    <t>重庆市渝北区回兴街道宝桐一路海德盛世B区</t>
  </si>
  <si>
    <t>6107540205029</t>
  </si>
  <si>
    <t>周鑫</t>
  </si>
  <si>
    <t>500234199910021323</t>
  </si>
  <si>
    <t>1999-10-02</t>
  </si>
  <si>
    <t>重庆师范大学涉外商贸学院</t>
  </si>
  <si>
    <t>汉语言文学</t>
  </si>
  <si>
    <t>2022-06-22</t>
  </si>
  <si>
    <t>18290202340</t>
  </si>
  <si>
    <t>18723777647</t>
  </si>
  <si>
    <t>重庆市开州区文峰十四号院</t>
  </si>
  <si>
    <t>6107540203503</t>
  </si>
  <si>
    <t>唐霜</t>
  </si>
  <si>
    <t>500234200011157388</t>
  </si>
  <si>
    <t>2000-11-15</t>
  </si>
  <si>
    <t>北京建筑大学</t>
  </si>
  <si>
    <t>车辆工程</t>
  </si>
  <si>
    <t>2022-06-20</t>
  </si>
  <si>
    <t>重庆市开州区铁桥镇村镇建设服务中心</t>
  </si>
  <si>
    <t>2023.08-2025.08服务期满并经考核合格的“三支一扶”</t>
  </si>
  <si>
    <t>18723538951</t>
  </si>
  <si>
    <t>18315085951</t>
  </si>
  <si>
    <t>重庆市开州区铁桥镇人民政府</t>
  </si>
  <si>
    <t>6107802800921</t>
  </si>
  <si>
    <t>黄紫薇</t>
  </si>
  <si>
    <t>500234200101026103</t>
  </si>
  <si>
    <t>2001-01-02</t>
  </si>
  <si>
    <t>2023-06-28</t>
  </si>
  <si>
    <t>13290007330</t>
  </si>
  <si>
    <t>17358461189</t>
  </si>
  <si>
    <t>重庆市开州区赵家街道</t>
  </si>
  <si>
    <t>6107540204810</t>
  </si>
  <si>
    <t>谢斯澄</t>
  </si>
  <si>
    <t>500234200110260428</t>
  </si>
  <si>
    <t>2001-10-26</t>
  </si>
  <si>
    <t>重庆第二师范学院</t>
  </si>
  <si>
    <t>网络与新媒体</t>
  </si>
  <si>
    <t>2023.08-2025.07</t>
  </si>
  <si>
    <t>18581396069</t>
  </si>
  <si>
    <t>重庆市开州区汉丰街道</t>
  </si>
  <si>
    <t>6107010504609</t>
  </si>
  <si>
    <t>刘静</t>
  </si>
  <si>
    <t>500235200010077382</t>
  </si>
  <si>
    <t>2000-10-07</t>
  </si>
  <si>
    <t>2023-06-29</t>
  </si>
  <si>
    <t>15202389135</t>
  </si>
  <si>
    <t>13896380149</t>
  </si>
  <si>
    <t>重庆市云阳县渠马镇政通路85号</t>
  </si>
  <si>
    <t>综合管理职位11</t>
  </si>
  <si>
    <t>6107020401228</t>
  </si>
  <si>
    <t>刘羽</t>
  </si>
  <si>
    <t>500221199712083425</t>
  </si>
  <si>
    <t>1997-12-08</t>
  </si>
  <si>
    <t>重庆长寿</t>
  </si>
  <si>
    <t>金融工程</t>
  </si>
  <si>
    <t>2020-06-30</t>
  </si>
  <si>
    <t>重庆市涪陵区新城区开发（集团）有限公司职员</t>
  </si>
  <si>
    <t>2020.07-2022.07</t>
  </si>
  <si>
    <t>15823432081</t>
  </si>
  <si>
    <t>15923277299</t>
  </si>
  <si>
    <t>重庆市长寿区菩提街道碧水天城18幢11-5</t>
  </si>
  <si>
    <t>6107010503722</t>
  </si>
  <si>
    <t>黎寒阳</t>
  </si>
  <si>
    <t>500234199901015458</t>
  </si>
  <si>
    <t>1999-01-01</t>
  </si>
  <si>
    <t>27</t>
  </si>
  <si>
    <t>重庆航天职业技术学院</t>
  </si>
  <si>
    <t>电子信息工程技术</t>
  </si>
  <si>
    <t>2019-06-30</t>
  </si>
  <si>
    <t>大学专科</t>
  </si>
  <si>
    <t>5年9个月</t>
  </si>
  <si>
    <t>15215233752</t>
  </si>
  <si>
    <t>13670097210</t>
  </si>
  <si>
    <t>重庆市万州区北山兴茂山水国际13栋2201</t>
  </si>
  <si>
    <t>6107010405327</t>
  </si>
  <si>
    <t>刘鑫</t>
  </si>
  <si>
    <t>500101199803200219</t>
  </si>
  <si>
    <t>回族</t>
  </si>
  <si>
    <t>1998-03-20</t>
  </si>
  <si>
    <t>湖南中医药大学</t>
  </si>
  <si>
    <t>康复治疗技术</t>
  </si>
  <si>
    <t>2022-06-28</t>
  </si>
  <si>
    <t>重庆市开州区竹溪镇卫生院</t>
  </si>
  <si>
    <t>7年</t>
  </si>
  <si>
    <t>19946734575</t>
  </si>
  <si>
    <t>19123642400</t>
  </si>
  <si>
    <t>6107540201505</t>
  </si>
  <si>
    <t>邓锦扬</t>
  </si>
  <si>
    <t>500234199402074138</t>
  </si>
  <si>
    <t>1994-02-07</t>
  </si>
  <si>
    <t>国家开放大学</t>
  </si>
  <si>
    <t>法学</t>
  </si>
  <si>
    <t>2025-01-20</t>
  </si>
  <si>
    <t>开州区人民法院</t>
  </si>
  <si>
    <t>2012.12-2017.12</t>
  </si>
  <si>
    <t>18182322616</t>
  </si>
  <si>
    <t>023-52886399</t>
  </si>
  <si>
    <t>重庆市开州区临江镇正街110号</t>
  </si>
  <si>
    <t>6107010504416</t>
  </si>
  <si>
    <t>熊丽</t>
  </si>
  <si>
    <t>500234200107065445</t>
  </si>
  <si>
    <t>2001-07-06</t>
  </si>
  <si>
    <t>重庆财经学院</t>
  </si>
  <si>
    <t>2023-06-16</t>
  </si>
  <si>
    <t>重庆市开州区青少年活动中心工作人员</t>
  </si>
  <si>
    <t>2023.8-2026.1</t>
  </si>
  <si>
    <t>18166361223</t>
  </si>
  <si>
    <t>重庆市开州区金科开州城三期8栋6-3</t>
  </si>
  <si>
    <t>综合管理职位12</t>
  </si>
  <si>
    <t>6107540203607</t>
  </si>
  <si>
    <t>黄琪</t>
  </si>
  <si>
    <t>500234199810298579</t>
  </si>
  <si>
    <t>1998-10-29</t>
  </si>
  <si>
    <t>土木工程</t>
  </si>
  <si>
    <t>2022-06-12</t>
  </si>
  <si>
    <t>重庆市开州区天和镇白乐村民委员会</t>
  </si>
  <si>
    <t>15202377094</t>
  </si>
  <si>
    <t>15870511337</t>
  </si>
  <si>
    <t>重庆市开州区天和镇白乐村</t>
  </si>
  <si>
    <t>6107200103601</t>
  </si>
  <si>
    <t>周伟豪</t>
  </si>
  <si>
    <t>500234200004156037</t>
  </si>
  <si>
    <t>2000-04-15</t>
  </si>
  <si>
    <t>重庆市开州区赵家街道帽合村</t>
  </si>
  <si>
    <t>重庆机电职业技术大学</t>
  </si>
  <si>
    <t>电气工程及自动化</t>
  </si>
  <si>
    <t>15627660331</t>
  </si>
  <si>
    <t>18223757476</t>
  </si>
  <si>
    <t>重庆市开州区赵家街道祥和街205号</t>
  </si>
  <si>
    <t>开州区街道机关</t>
  </si>
  <si>
    <t>6101800101210</t>
  </si>
  <si>
    <t>王林林</t>
  </si>
  <si>
    <t>500234200206204076</t>
  </si>
  <si>
    <t>2002-06-20</t>
  </si>
  <si>
    <t>民商法学</t>
  </si>
  <si>
    <t>17318248573</t>
  </si>
  <si>
    <t>19292475950</t>
  </si>
  <si>
    <t>重庆市西南大学</t>
  </si>
  <si>
    <t>6101801504226</t>
  </si>
  <si>
    <t>李俊鹏</t>
  </si>
  <si>
    <t>511325199807080036</t>
  </si>
  <si>
    <t>1998-07-08</t>
  </si>
  <si>
    <t>重庆市九龙坡区石坪桥正街</t>
  </si>
  <si>
    <t>新疆财经大学</t>
  </si>
  <si>
    <t>2026-06-08</t>
  </si>
  <si>
    <t>15882626569</t>
  </si>
  <si>
    <t>重庆市九龙坡区石坪桥正街125号</t>
  </si>
  <si>
    <t>6101800202422</t>
  </si>
  <si>
    <t>冯一卓</t>
  </si>
  <si>
    <t>372901200101197234</t>
  </si>
  <si>
    <t>2001-01-19</t>
  </si>
  <si>
    <t>山东省菏泽市单县</t>
  </si>
  <si>
    <t>淮阴工学院</t>
  </si>
  <si>
    <t>交通运输</t>
  </si>
  <si>
    <t>2026-06-01</t>
  </si>
  <si>
    <t>17658168807</t>
  </si>
  <si>
    <t>15376136336</t>
  </si>
  <si>
    <t>山东省菏泽市 单县安泰家园</t>
  </si>
  <si>
    <t>6101803000825</t>
  </si>
  <si>
    <t>邱龚鑫</t>
  </si>
  <si>
    <t>500234200003163374</t>
  </si>
  <si>
    <t>2000-03-16</t>
  </si>
  <si>
    <t>重庆市开州区九龙山镇东坝村6组235号</t>
  </si>
  <si>
    <t>西南政法大学</t>
  </si>
  <si>
    <t>审计</t>
  </si>
  <si>
    <t>17323524723</t>
  </si>
  <si>
    <t>17323687848</t>
  </si>
  <si>
    <t>6101808004908</t>
  </si>
  <si>
    <t>黄子轩</t>
  </si>
  <si>
    <t>511324200205203392</t>
  </si>
  <si>
    <t>2002-05-20</t>
  </si>
  <si>
    <t>四川省南充市</t>
  </si>
  <si>
    <t>福州大学</t>
  </si>
  <si>
    <t>水工结构工程</t>
  </si>
  <si>
    <t>18111021076</t>
  </si>
  <si>
    <t>13408281280</t>
  </si>
  <si>
    <t>四川省南充市顺庆区君汇上品</t>
  </si>
  <si>
    <t>6101010100816</t>
  </si>
  <si>
    <t>雷小熠</t>
  </si>
  <si>
    <t>500234200209021144</t>
  </si>
  <si>
    <t>2002-09-02</t>
  </si>
  <si>
    <t>上海对外经贸大学</t>
  </si>
  <si>
    <t>金融</t>
  </si>
  <si>
    <t>15023201093</t>
  </si>
  <si>
    <t>15223532999</t>
  </si>
  <si>
    <t>重庆市开州区文峰街道滨湖东路628号东湖郡</t>
  </si>
  <si>
    <t>6101540102629</t>
  </si>
  <si>
    <t>唐颖雪</t>
  </si>
  <si>
    <t>500234200110139003</t>
  </si>
  <si>
    <t>2001-10-13</t>
  </si>
  <si>
    <t>北京林业大学</t>
  </si>
  <si>
    <t>食品加工与安全</t>
  </si>
  <si>
    <t>13594887371</t>
  </si>
  <si>
    <t>13594430273</t>
  </si>
  <si>
    <t>重庆市开州区正安街道侨城·紫御江山</t>
  </si>
  <si>
    <t>6101540107026</t>
  </si>
  <si>
    <t>周旎</t>
  </si>
  <si>
    <t>500234200012240108</t>
  </si>
  <si>
    <t>2000-12-24</t>
  </si>
  <si>
    <t>南京理工大学</t>
  </si>
  <si>
    <t>工业设计工程</t>
  </si>
  <si>
    <t>2026-04-30</t>
  </si>
  <si>
    <t>18183162484</t>
  </si>
  <si>
    <t>17830793630</t>
  </si>
  <si>
    <t>重庆市开州区百成街星星豪都</t>
  </si>
  <si>
    <t>6101010104922</t>
  </si>
  <si>
    <t>张渝</t>
  </si>
  <si>
    <t>500234200011044404</t>
  </si>
  <si>
    <t>2000-11-04</t>
  </si>
  <si>
    <t>华东理工大学</t>
  </si>
  <si>
    <t>社会工作</t>
  </si>
  <si>
    <t>2026-01-16</t>
  </si>
  <si>
    <t>15223217420</t>
  </si>
  <si>
    <t>15923483923</t>
  </si>
  <si>
    <t>重庆市开州区竹溪镇灵泉村5组32号</t>
  </si>
  <si>
    <t>6101010203521</t>
  </si>
  <si>
    <t>徐小滟</t>
  </si>
  <si>
    <t>50010120010827844X</t>
  </si>
  <si>
    <t>2001-08-27</t>
  </si>
  <si>
    <t>昆明理工大学</t>
  </si>
  <si>
    <t>物流工程与管理</t>
  </si>
  <si>
    <t>18290567750</t>
  </si>
  <si>
    <t>15315763624</t>
  </si>
  <si>
    <t>重庆市万州区长滩镇</t>
  </si>
  <si>
    <t>6101540102829</t>
  </si>
  <si>
    <t>雷宇寰</t>
  </si>
  <si>
    <t>500234199911294075</t>
  </si>
  <si>
    <t>1999-11-29</t>
  </si>
  <si>
    <t>交通运输工程</t>
  </si>
  <si>
    <t>2025-06-30</t>
  </si>
  <si>
    <t>19923233311</t>
  </si>
  <si>
    <t>13983524118</t>
  </si>
  <si>
    <t>重庆市开州区汉丰街道安康社区</t>
  </si>
  <si>
    <t>6101805602408</t>
  </si>
  <si>
    <t>郑景涛</t>
  </si>
  <si>
    <t>510524200101195957</t>
  </si>
  <si>
    <t>四川省叙永县</t>
  </si>
  <si>
    <t>生物技术与工程</t>
  </si>
  <si>
    <t>2025-04-02</t>
  </si>
  <si>
    <t>19825001799</t>
  </si>
  <si>
    <t>13540979799</t>
  </si>
  <si>
    <t>四川省叙永县银环街155号</t>
  </si>
  <si>
    <t>6101804201826</t>
  </si>
  <si>
    <t>马涛</t>
  </si>
  <si>
    <t>500381200101231238</t>
  </si>
  <si>
    <t>2001-01-23</t>
  </si>
  <si>
    <t>重庆市江津区</t>
  </si>
  <si>
    <t>政治学</t>
  </si>
  <si>
    <t>研究生</t>
  </si>
  <si>
    <t>15123188452</t>
  </si>
  <si>
    <t>15998969110</t>
  </si>
  <si>
    <t>重庆市西南政法大学</t>
  </si>
  <si>
    <t>6101807103704</t>
  </si>
  <si>
    <t>彭瑶顺</t>
  </si>
  <si>
    <t>500225199606131732</t>
  </si>
  <si>
    <t>1996-06-13</t>
  </si>
  <si>
    <t>重庆市大足区</t>
  </si>
  <si>
    <t>西安交通大学</t>
  </si>
  <si>
    <t>材料与化工</t>
  </si>
  <si>
    <t>2025-06-10</t>
  </si>
  <si>
    <t>13029850129</t>
  </si>
  <si>
    <t>15289129302</t>
  </si>
  <si>
    <t>重庆市大足区棠香街道六顺花园1-6-18</t>
  </si>
  <si>
    <t>6101020200125</t>
  </si>
  <si>
    <t>杨家辉</t>
  </si>
  <si>
    <t>500232199901070219</t>
  </si>
  <si>
    <t>1999-01-07</t>
  </si>
  <si>
    <t>重庆市武隆区</t>
  </si>
  <si>
    <t>18717045623</t>
  </si>
  <si>
    <t>15923679389</t>
  </si>
  <si>
    <t>重庆市武隆区白马镇迎宾路93号附10号7-2</t>
  </si>
  <si>
    <t>6101804800925</t>
  </si>
  <si>
    <t>马睿琦</t>
  </si>
  <si>
    <t>500384199812100027</t>
  </si>
  <si>
    <t>1998-12-10</t>
  </si>
  <si>
    <t>重庆市南川区</t>
  </si>
  <si>
    <t>企业管理</t>
  </si>
  <si>
    <t>18423510384</t>
  </si>
  <si>
    <t>19132024597</t>
  </si>
  <si>
    <t>重庆市南川区同邦国际城6栋11楼2号</t>
  </si>
  <si>
    <t>6101805902821</t>
  </si>
  <si>
    <t>夏硕</t>
  </si>
  <si>
    <t>370784200304296820</t>
  </si>
  <si>
    <t>2003-04-29</t>
  </si>
  <si>
    <t>山东省潍坊市安丘市</t>
  </si>
  <si>
    <t>利兹大学</t>
  </si>
  <si>
    <t>人力资源管理</t>
  </si>
  <si>
    <t>2025-11-20</t>
  </si>
  <si>
    <t>17863686516</t>
  </si>
  <si>
    <t>15898937562</t>
  </si>
  <si>
    <t>山东省潍坊市安丘市青云大街华夏天元33号楼二单元401</t>
  </si>
  <si>
    <t>6101803801225</t>
  </si>
  <si>
    <t>吴娇</t>
  </si>
  <si>
    <t>500240200105216083</t>
  </si>
  <si>
    <t>2001-05-21</t>
  </si>
  <si>
    <t>重庆市石柱县</t>
  </si>
  <si>
    <t>河南科技大学</t>
  </si>
  <si>
    <t>生态学</t>
  </si>
  <si>
    <t>17382261422</t>
  </si>
  <si>
    <t>6101200204316</t>
  </si>
  <si>
    <t>田影璇</t>
  </si>
  <si>
    <t>500237200008300082</t>
  </si>
  <si>
    <t>2000-08-30</t>
  </si>
  <si>
    <t>重庆市巫山县</t>
  </si>
  <si>
    <t>山东大学</t>
  </si>
  <si>
    <t>海洋科学</t>
  </si>
  <si>
    <t>17830398377</t>
  </si>
  <si>
    <t>重庆市巫山县教师新村86号一单元</t>
  </si>
  <si>
    <t>6101540102024</t>
  </si>
  <si>
    <t>韦懿</t>
  </si>
  <si>
    <t>500234200007293408</t>
  </si>
  <si>
    <t>2000-07-29</t>
  </si>
  <si>
    <t>浙江师范大学</t>
  </si>
  <si>
    <t>新一代电子信息技术（含量子技术等）</t>
  </si>
  <si>
    <t>15870489530</t>
  </si>
  <si>
    <t>13896296876</t>
  </si>
  <si>
    <t>重庆市开州区旭日湖畔C1-23-1</t>
  </si>
  <si>
    <t>开州区监委派出监察室</t>
  </si>
  <si>
    <t>纪检监察职位1</t>
  </si>
  <si>
    <t>张瀚中</t>
  </si>
  <si>
    <t>500101200405116412</t>
  </si>
  <si>
    <t>2004-05-11</t>
  </si>
  <si>
    <t>13668462267</t>
  </si>
  <si>
    <t>重庆市万州区安庆路39号1单元501</t>
  </si>
  <si>
    <t>纪检监察职位2</t>
  </si>
  <si>
    <t>6101805301213</t>
  </si>
  <si>
    <t>刘青青</t>
  </si>
  <si>
    <t>511425200403203424</t>
  </si>
  <si>
    <t>2004-03-20</t>
  </si>
  <si>
    <t>四川省青神县</t>
  </si>
  <si>
    <t>广东技术师范大学</t>
  </si>
  <si>
    <t>18582773341</t>
  </si>
  <si>
    <t>13990344896</t>
  </si>
  <si>
    <t>四川省眉山市青神县民主街11号</t>
  </si>
  <si>
    <t>开州区委党校（参照）</t>
  </si>
  <si>
    <t>综合管理</t>
  </si>
  <si>
    <t>6101808103524</t>
  </si>
  <si>
    <t>唐维悦</t>
  </si>
  <si>
    <t>510322200111214329</t>
  </si>
  <si>
    <t>2001-11-21</t>
  </si>
  <si>
    <t>四川省富顺县</t>
  </si>
  <si>
    <t>北京师范大学</t>
  </si>
  <si>
    <t>18081494716</t>
  </si>
  <si>
    <t>18081664944</t>
  </si>
  <si>
    <t>四川省自贡市富顺县瑞祥水岸城</t>
  </si>
  <si>
    <t>共青团开州区委员会（参照）</t>
  </si>
  <si>
    <t>程凤峡</t>
  </si>
  <si>
    <t>500231200401145105</t>
  </si>
  <si>
    <t>2004-01-14</t>
  </si>
  <si>
    <t>海南师范大学</t>
  </si>
  <si>
    <t>13594529712</t>
  </si>
  <si>
    <t>15911510998</t>
  </si>
  <si>
    <t>重庆市垫江县桂溪街道人民西路62号</t>
  </si>
  <si>
    <t>开州区残联（参照）</t>
  </si>
  <si>
    <t>6101540102417</t>
  </si>
  <si>
    <t>胡锐</t>
  </si>
  <si>
    <t>500234200306052188</t>
  </si>
  <si>
    <t>2003-06-05</t>
  </si>
  <si>
    <t>重庆市开州区郭家镇郭兴街142号</t>
  </si>
  <si>
    <t>翻译</t>
  </si>
  <si>
    <t>2025-06-13</t>
  </si>
  <si>
    <t>18723615257</t>
  </si>
  <si>
    <t>13585917503</t>
  </si>
  <si>
    <t>重庆市开州区平桥金科三期</t>
  </si>
  <si>
    <t>开州区计生协会（参照）</t>
  </si>
  <si>
    <t>6101805502027</t>
  </si>
  <si>
    <t>马旻溪</t>
  </si>
  <si>
    <t>370112200409133425</t>
  </si>
  <si>
    <t>2004-09-13</t>
  </si>
  <si>
    <t>山东省济南市历城区二环东路1728号2号楼4单元401号</t>
  </si>
  <si>
    <t>山东第一医科大学</t>
  </si>
  <si>
    <t>医学实验技术</t>
  </si>
  <si>
    <t>18560109760</t>
  </si>
  <si>
    <t>13583165676</t>
  </si>
  <si>
    <t>山东省济南市天桥区汽车厂东路1号4-3-1002</t>
  </si>
  <si>
    <t>开州区发展改革委</t>
  </si>
  <si>
    <t>6101801502916</t>
  </si>
  <si>
    <t>何俊杰</t>
  </si>
  <si>
    <t>500101199909120233</t>
  </si>
  <si>
    <t>1999-09-12</t>
  </si>
  <si>
    <t>18323603339</t>
  </si>
  <si>
    <t>13908269891</t>
  </si>
  <si>
    <t>重庆市南岸区学府大道9号重庆工商大学</t>
  </si>
  <si>
    <t>开州区民政局</t>
  </si>
  <si>
    <t>6101803800819</t>
  </si>
  <si>
    <t>郭仲恒</t>
  </si>
  <si>
    <t>340603200003274012</t>
  </si>
  <si>
    <t>2000-03-27</t>
  </si>
  <si>
    <t>安徽省淮北市相山区</t>
  </si>
  <si>
    <t>香港浸会大学</t>
  </si>
  <si>
    <t>社会学</t>
  </si>
  <si>
    <t>2024-10-31</t>
  </si>
  <si>
    <t>四川省南充市南部县民政局婚姻登记中心/婚姻登记员（专技十二级）</t>
  </si>
  <si>
    <t>15228165570</t>
  </si>
  <si>
    <t>15984882925</t>
  </si>
  <si>
    <t>四川省南充市嘉陵区文峰街道翡翠滨江</t>
  </si>
  <si>
    <t>开州区司法局</t>
  </si>
  <si>
    <t>司法助理职位1</t>
  </si>
  <si>
    <t>秦芃</t>
  </si>
  <si>
    <t>50023519990925701X</t>
  </si>
  <si>
    <t>1999-09-25</t>
  </si>
  <si>
    <t>2022-06-07</t>
  </si>
  <si>
    <t>重庆市万州区新田镇五一社区社区工作者</t>
  </si>
  <si>
    <t>20个月</t>
  </si>
  <si>
    <t>15213548456</t>
  </si>
  <si>
    <t>15823750695</t>
  </si>
  <si>
    <t>重庆市万州区百安坝街道安顺路72号国贸广场小区</t>
  </si>
  <si>
    <t>司法助理职位2</t>
  </si>
  <si>
    <t>黄悦窈</t>
  </si>
  <si>
    <t>510182200010037840</t>
  </si>
  <si>
    <t>2000-10-03</t>
  </si>
  <si>
    <t>四川省彭州市</t>
  </si>
  <si>
    <t>2023-06-06</t>
  </si>
  <si>
    <t>泸州市司法局，工作人员</t>
  </si>
  <si>
    <t>13408489662</t>
  </si>
  <si>
    <t>四川省泸州市江阳区江南新区四区</t>
  </si>
  <si>
    <t>司法助理职位3</t>
  </si>
  <si>
    <t>吴杨</t>
  </si>
  <si>
    <t>500234200112240025</t>
  </si>
  <si>
    <t>2001-12-24</t>
  </si>
  <si>
    <t>日语</t>
  </si>
  <si>
    <t>13609446240</t>
  </si>
  <si>
    <t>13212388679</t>
  </si>
  <si>
    <t>重庆市开州区碧水湾4-2-1002</t>
  </si>
  <si>
    <t>开州区规划自然资源局</t>
  </si>
  <si>
    <t>6101800605028</t>
  </si>
  <si>
    <t>董秀军</t>
  </si>
  <si>
    <t>500230199806160993</t>
  </si>
  <si>
    <t>1998-06-16</t>
  </si>
  <si>
    <t>重庆市丰都县</t>
  </si>
  <si>
    <t>湖南师范大学</t>
  </si>
  <si>
    <t>人文地理学</t>
  </si>
  <si>
    <t>17861409650</t>
  </si>
  <si>
    <t>15223804362</t>
  </si>
  <si>
    <t>湖南省长沙市岳麓区湖南师范大学天马学生公寓22栋</t>
  </si>
  <si>
    <t>6101803304115</t>
  </si>
  <si>
    <t>丁一</t>
  </si>
  <si>
    <t>511702200106011022</t>
  </si>
  <si>
    <t>2001-06-01</t>
  </si>
  <si>
    <t>四川省达州市通川区</t>
  </si>
  <si>
    <t>西南石油大学</t>
  </si>
  <si>
    <t>15881792871</t>
  </si>
  <si>
    <t>18398860058</t>
  </si>
  <si>
    <t>四川省达州市通川区高家坝社区家属院</t>
  </si>
  <si>
    <t>开州区水利局</t>
  </si>
  <si>
    <t>水利管理</t>
  </si>
  <si>
    <t>6101806003319</t>
  </si>
  <si>
    <t>韦永发</t>
  </si>
  <si>
    <t>500234199811293374</t>
  </si>
  <si>
    <t>1998-11-29</t>
  </si>
  <si>
    <t>重庆市开州区九龙山镇双河村五组51号</t>
  </si>
  <si>
    <t>南华大学</t>
  </si>
  <si>
    <t>土木水利</t>
  </si>
  <si>
    <t>2024-06-15</t>
  </si>
  <si>
    <t>15736374176</t>
  </si>
  <si>
    <t>13594815612</t>
  </si>
  <si>
    <t>乐山市市中区翡翠明珠小区一栋二单元12-1</t>
  </si>
  <si>
    <t>开州区商务委</t>
  </si>
  <si>
    <t>6101807804312</t>
  </si>
  <si>
    <t>李思绮</t>
  </si>
  <si>
    <t>511322200101272585</t>
  </si>
  <si>
    <t>2001-01-27</t>
  </si>
  <si>
    <t>四川省成都市</t>
  </si>
  <si>
    <t>新闻传播学</t>
  </si>
  <si>
    <t>15928258173</t>
  </si>
  <si>
    <t>13795694635</t>
  </si>
  <si>
    <t>四川省达州市通川区中迪红星二期17栋</t>
  </si>
  <si>
    <t>开州区卫生健康委</t>
  </si>
  <si>
    <t>6101801006905</t>
  </si>
  <si>
    <t>李前萍</t>
  </si>
  <si>
    <t>511724200111113443</t>
  </si>
  <si>
    <t>2001-11-11</t>
  </si>
  <si>
    <t>四川省达州市</t>
  </si>
  <si>
    <t>南京医科大学</t>
  </si>
  <si>
    <t>护理</t>
  </si>
  <si>
    <t>17738603279</t>
  </si>
  <si>
    <t>19983752386</t>
  </si>
  <si>
    <t>江苏省南京市南京医科大学五台校区</t>
  </si>
  <si>
    <t>开州区市场监督管理局</t>
  </si>
  <si>
    <t>基层市场监管1</t>
  </si>
  <si>
    <t>6103010804725</t>
  </si>
  <si>
    <t>任俊衡</t>
  </si>
  <si>
    <t>410326200208067590</t>
  </si>
  <si>
    <t>2002-08-06</t>
  </si>
  <si>
    <t>四川大学</t>
  </si>
  <si>
    <t>2025-07-15</t>
  </si>
  <si>
    <t>17358655135</t>
  </si>
  <si>
    <t>15870420011</t>
  </si>
  <si>
    <t>重庆市开县</t>
  </si>
  <si>
    <t>基层市场监管2</t>
  </si>
  <si>
    <t>6103540207302</t>
  </si>
  <si>
    <t>刘思琴</t>
  </si>
  <si>
    <t>500234200310257020</t>
  </si>
  <si>
    <t>2003-10-25</t>
  </si>
  <si>
    <t>重庆市开州区白桥镇桂花村9组6号</t>
  </si>
  <si>
    <t>长春工业大学</t>
  </si>
  <si>
    <t>13274476851</t>
  </si>
  <si>
    <t>15215291308</t>
  </si>
  <si>
    <t>重庆市开州区云枫街道枫叶金岛四组团C栋5单元302</t>
  </si>
  <si>
    <t>基层市场监管3</t>
  </si>
  <si>
    <t>6103540205426</t>
  </si>
  <si>
    <t>陈渝蒙</t>
  </si>
  <si>
    <t>500234199810176344</t>
  </si>
  <si>
    <t>1998-10-17</t>
  </si>
  <si>
    <t>广播电视学</t>
  </si>
  <si>
    <t>2019-07-01</t>
  </si>
  <si>
    <t>15202327279</t>
  </si>
  <si>
    <t>18847340257</t>
  </si>
  <si>
    <t>重庆市开州区文峰街道中原都市花园</t>
  </si>
  <si>
    <t>基层行政执法1</t>
  </si>
  <si>
    <t>6103540206011</t>
  </si>
  <si>
    <t>余岸东</t>
  </si>
  <si>
    <t>500234200107080434</t>
  </si>
  <si>
    <t>2001-07-08</t>
  </si>
  <si>
    <t>电气工程及其自动化</t>
  </si>
  <si>
    <t>2023-06-18</t>
  </si>
  <si>
    <t>19922982745</t>
  </si>
  <si>
    <t>13594708418</t>
  </si>
  <si>
    <t>重庆市开州区汉丰街道中华城5-15-7</t>
  </si>
  <si>
    <t>基层行政执法2</t>
  </si>
  <si>
    <t>6103540208520</t>
  </si>
  <si>
    <t>邢晓榕</t>
  </si>
  <si>
    <t>500234200310107807</t>
  </si>
  <si>
    <t>2003-10-10</t>
  </si>
  <si>
    <t>电子信息科学与技术</t>
  </si>
  <si>
    <t>17784226447</t>
  </si>
  <si>
    <t>15123470909</t>
  </si>
  <si>
    <t>开州区统计局</t>
  </si>
  <si>
    <t>统计调查</t>
  </si>
  <si>
    <t>6101803900806</t>
  </si>
  <si>
    <t>赵欣然</t>
  </si>
  <si>
    <t>500382200007159344</t>
  </si>
  <si>
    <t>2000-07-15</t>
  </si>
  <si>
    <t>重庆市合川区</t>
  </si>
  <si>
    <t>应用统计</t>
  </si>
  <si>
    <t>15922718262</t>
  </si>
  <si>
    <t>13438081728</t>
  </si>
  <si>
    <t>重庆市合川区龙凤镇龙凤呈祥校区B区二单元4-2</t>
  </si>
  <si>
    <t>开州高新区管委会</t>
  </si>
  <si>
    <t>周桦</t>
  </si>
  <si>
    <t>510525200110290020</t>
  </si>
  <si>
    <t>2001-10-29</t>
  </si>
  <si>
    <t>四川省泸州市古蔺县</t>
  </si>
  <si>
    <t>香港科技大学</t>
  </si>
  <si>
    <t>环境科学与工程</t>
  </si>
  <si>
    <t>2024-07-31</t>
  </si>
  <si>
    <t>13309086394</t>
  </si>
  <si>
    <t>18090162189</t>
  </si>
  <si>
    <t>四川省泸州市古蔺县金兰街道天立二期一栋三单元602室</t>
  </si>
  <si>
    <t>开州区供销联社</t>
  </si>
  <si>
    <t>6101807801411</t>
  </si>
  <si>
    <t>许爱淩</t>
  </si>
  <si>
    <t>500234200103180825</t>
  </si>
  <si>
    <t>2001-03-18</t>
  </si>
  <si>
    <t>北碚区委办公室；西部计划志愿者</t>
  </si>
  <si>
    <t>2025.0801-至今</t>
  </si>
  <si>
    <t>18323798309</t>
  </si>
  <si>
    <t>北碚区北温泉街道恋城公寓161号</t>
  </si>
  <si>
    <t>开州区法律援助中心（参照）</t>
  </si>
  <si>
    <t>法律援助</t>
  </si>
  <si>
    <t>赵倩婷</t>
  </si>
  <si>
    <t>500101200207275121</t>
  </si>
  <si>
    <t>2002-07-27</t>
  </si>
  <si>
    <t>2024-06-28</t>
  </si>
  <si>
    <t>2024.8-2025.8</t>
  </si>
  <si>
    <t>17323705471</t>
  </si>
  <si>
    <t>13101098001</t>
  </si>
  <si>
    <t>重庆市万州区江南新区31栋</t>
  </si>
  <si>
    <t>开州区财政绩效评价和集中收付中心（参照）</t>
  </si>
  <si>
    <t>财政绩效管理1</t>
  </si>
  <si>
    <t>6101010206910</t>
  </si>
  <si>
    <t>程国刚</t>
  </si>
  <si>
    <t>500236200112204051</t>
  </si>
  <si>
    <t>2001-12-20</t>
  </si>
  <si>
    <t>19332012210</t>
  </si>
  <si>
    <t>17823778679</t>
  </si>
  <si>
    <t>重庆市万州区塘坊家园</t>
  </si>
  <si>
    <t>财政绩效管理2</t>
  </si>
  <si>
    <t>6101010309109</t>
  </si>
  <si>
    <t>范宇诗</t>
  </si>
  <si>
    <t>500234200204265246</t>
  </si>
  <si>
    <t>2002-04-26</t>
  </si>
  <si>
    <t>华侨大学</t>
  </si>
  <si>
    <t>19723822426</t>
  </si>
  <si>
    <t>15870537105</t>
  </si>
  <si>
    <t>重庆市万州区鸿鸥未来城</t>
  </si>
  <si>
    <t>财政绩效管理3</t>
  </si>
  <si>
    <t>6101010306429</t>
  </si>
  <si>
    <t>张丽思</t>
  </si>
  <si>
    <t>50038219950805246X</t>
  </si>
  <si>
    <t>1995-08-05</t>
  </si>
  <si>
    <t>30</t>
  </si>
  <si>
    <t>重庆市合川区草街街道百岁村3组74号附1号</t>
  </si>
  <si>
    <t>湖南涉外经济学院</t>
  </si>
  <si>
    <t>2017-06-30</t>
  </si>
  <si>
    <t>达州市通川区社会工作部 党建专员</t>
  </si>
  <si>
    <t>7</t>
  </si>
  <si>
    <t>18580485696</t>
  </si>
  <si>
    <t>18508183139</t>
  </si>
  <si>
    <t xml:space="preserve">四川省达州市通川区东城街道张家湾吉昌路116号1栋2单元2-2  </t>
  </si>
  <si>
    <t>开州区社会保险事务中心（参照）</t>
  </si>
  <si>
    <t>6101540105822</t>
  </si>
  <si>
    <t>陈小玲</t>
  </si>
  <si>
    <t>500238199612212768</t>
  </si>
  <si>
    <t>1996-12-21</t>
  </si>
  <si>
    <t>重庆市巫溪县</t>
  </si>
  <si>
    <t>英语</t>
  </si>
  <si>
    <t>15023869274</t>
  </si>
  <si>
    <t>重庆市九龙坡区谢家湾街道首创立方</t>
  </si>
  <si>
    <t>开州区就业和人才中心（参照）</t>
  </si>
  <si>
    <t>就业创业服务</t>
  </si>
  <si>
    <t>王涛</t>
  </si>
  <si>
    <t>500235200209136132</t>
  </si>
  <si>
    <t>2002-09-13</t>
  </si>
  <si>
    <t>重庆市云阳县后叶镇吉庆村14组17号</t>
  </si>
  <si>
    <t>华中科技大学</t>
  </si>
  <si>
    <t>核工程与核技术</t>
  </si>
  <si>
    <t>江苏核电有限公司学习期员工</t>
  </si>
  <si>
    <t>6个月</t>
  </si>
  <si>
    <t>15021669767</t>
  </si>
  <si>
    <t>18721547500</t>
  </si>
  <si>
    <t>江苏省连云港市核电专家二村2栋1单元801</t>
  </si>
  <si>
    <t>开州区劳动人事争议仲裁院（参照）</t>
  </si>
  <si>
    <t>6101540103516</t>
  </si>
  <si>
    <t>刘期鹭</t>
  </si>
  <si>
    <t>500234200304042760</t>
  </si>
  <si>
    <t>2003-04-04</t>
  </si>
  <si>
    <t>小学教育</t>
  </si>
  <si>
    <t>2024-06-21</t>
  </si>
  <si>
    <t>巫溪县通城镇中心小学校教师</t>
  </si>
  <si>
    <t>15730642677</t>
  </si>
  <si>
    <t>19332011404</t>
  </si>
  <si>
    <t>重庆市开州区华夏上海城</t>
  </si>
  <si>
    <t>开州区道路运输事务中心（参照）</t>
  </si>
  <si>
    <t>道路运输管理</t>
  </si>
  <si>
    <t>6101804600708</t>
  </si>
  <si>
    <t>曾秉林</t>
  </si>
  <si>
    <t>500235199208263919</t>
  </si>
  <si>
    <t>1992-08-26</t>
  </si>
  <si>
    <t>33</t>
  </si>
  <si>
    <t>重庆云阳县</t>
  </si>
  <si>
    <t>上海海事大学</t>
  </si>
  <si>
    <t>交通工程</t>
  </si>
  <si>
    <t>2015-07-01</t>
  </si>
  <si>
    <t>2015-2025</t>
  </si>
  <si>
    <t>19946720789</t>
  </si>
  <si>
    <t>重庆市两江新区仙桃街道空港佳园D区5栋33-10</t>
  </si>
  <si>
    <t>6101020203703</t>
  </si>
  <si>
    <t>张议</t>
  </si>
  <si>
    <t>500102200308211334</t>
  </si>
  <si>
    <t>2003-08-21</t>
  </si>
  <si>
    <t>重庆市涪陵区</t>
  </si>
  <si>
    <t>中国民用航空飞行学院</t>
  </si>
  <si>
    <t>13308252368</t>
  </si>
  <si>
    <t>6101804800812</t>
  </si>
  <si>
    <t>周渝</t>
  </si>
  <si>
    <t>500226200008251920</t>
  </si>
  <si>
    <t>2000-08-25</t>
  </si>
  <si>
    <t>重庆市荣昌区</t>
  </si>
  <si>
    <t>2023-06-14</t>
  </si>
  <si>
    <t>15923156856</t>
  </si>
  <si>
    <t>重庆市巴南区麒龙山水</t>
  </si>
  <si>
    <t>开州区农村合作经济经营管理站（参照）</t>
  </si>
  <si>
    <t>农村经济经营管理</t>
  </si>
  <si>
    <t>杨春童</t>
  </si>
  <si>
    <t>511722200002083975</t>
  </si>
  <si>
    <t>2000-02-08</t>
  </si>
  <si>
    <t>成都东软学院</t>
  </si>
  <si>
    <t>信息管理与信息系统</t>
  </si>
  <si>
    <t>2022-06-17</t>
  </si>
  <si>
    <t>四川省广播电视局达州发射传输台值机员</t>
  </si>
  <si>
    <t>18116796325</t>
  </si>
  <si>
    <t>四川省达州市宣汉县普光镇石人村</t>
  </si>
  <si>
    <t>开州区农业开发中心（参照）</t>
  </si>
  <si>
    <t>项目管理</t>
  </si>
  <si>
    <t>周台禄</t>
  </si>
  <si>
    <t>500234199806024073</t>
  </si>
  <si>
    <t>1998-06-02</t>
  </si>
  <si>
    <t>重庆市开州区临江镇自水村6组88号</t>
  </si>
  <si>
    <t>工程造价</t>
  </si>
  <si>
    <t>2020-06-29</t>
  </si>
  <si>
    <t>中电建建筑集团有限公司；项目安全员</t>
  </si>
  <si>
    <t>17783421908</t>
  </si>
  <si>
    <t>13078961031</t>
  </si>
  <si>
    <t>开州区军队离休退休干部服务管理中心（参照）</t>
  </si>
  <si>
    <t>6101540105910</t>
  </si>
  <si>
    <t>雷行</t>
  </si>
  <si>
    <t>500234200308204157</t>
  </si>
  <si>
    <t>重庆城市科技学院</t>
  </si>
  <si>
    <t>18581375612</t>
  </si>
  <si>
    <t>13509452995</t>
  </si>
  <si>
    <t>重庆市开州区临江镇龙桥村6组147号</t>
  </si>
  <si>
    <t>开州区国有资产服务中心（参照）</t>
  </si>
  <si>
    <t>综合管理1</t>
  </si>
  <si>
    <t>6101540107503</t>
  </si>
  <si>
    <t>王昭博</t>
  </si>
  <si>
    <t>500234199208030019</t>
  </si>
  <si>
    <t>1992-08-03</t>
  </si>
  <si>
    <t>2015-10-19</t>
  </si>
  <si>
    <t>13290092715</t>
  </si>
  <si>
    <t>15223516599</t>
  </si>
  <si>
    <t>重庆市开州区文峰街道金科财富中心B区G4栋702</t>
  </si>
  <si>
    <t>综合管理2</t>
  </si>
  <si>
    <t>6101540103806</t>
  </si>
  <si>
    <t>李玟霖</t>
  </si>
  <si>
    <t>500234199308280082</t>
  </si>
  <si>
    <t>1993-08-28</t>
  </si>
  <si>
    <t>32</t>
  </si>
  <si>
    <t>河北金融学院</t>
  </si>
  <si>
    <t>经济学</t>
  </si>
  <si>
    <t>2016-06-17</t>
  </si>
  <si>
    <t>15730620277</t>
  </si>
  <si>
    <t>13452702875</t>
  </si>
  <si>
    <t>重庆市开州区云枫街道桔乡路115号</t>
  </si>
  <si>
    <t>开州区医疗保障事务中心（参照）</t>
  </si>
  <si>
    <t>待遇保障</t>
  </si>
  <si>
    <t>6101807301701</t>
  </si>
  <si>
    <t>侯晓萱</t>
  </si>
  <si>
    <t>50023520031225820X</t>
  </si>
  <si>
    <t>2003-12-25</t>
  </si>
  <si>
    <t>22岁</t>
  </si>
  <si>
    <t>重庆医科大学</t>
  </si>
  <si>
    <t>临床医学</t>
  </si>
  <si>
    <t>19541085600</t>
  </si>
  <si>
    <t>13206260132</t>
  </si>
  <si>
    <t>重庆市云阳县青龙路271号一单元901室</t>
  </si>
  <si>
    <t>开州区森林病虫害防治检疫站（参照）</t>
  </si>
  <si>
    <t>技术指导1</t>
  </si>
  <si>
    <t>6101190100121</t>
  </si>
  <si>
    <t>李景明</t>
  </si>
  <si>
    <t>511721200109080057</t>
  </si>
  <si>
    <t>2001-09-08</t>
  </si>
  <si>
    <t>2024-06-18</t>
  </si>
  <si>
    <t>重庆市万盛经开区万盛街道办事处西部计划志愿者</t>
  </si>
  <si>
    <t>1年</t>
  </si>
  <si>
    <t>18784873490</t>
  </si>
  <si>
    <t>13882860692</t>
  </si>
  <si>
    <t>重庆市綦江区万盛街道国能天街3号楼18-1</t>
  </si>
  <si>
    <t>技术指导2</t>
  </si>
  <si>
    <t>6101805503210</t>
  </si>
  <si>
    <t>冉洪粒</t>
  </si>
  <si>
    <t>500229199710193621</t>
  </si>
  <si>
    <t>1997-10-19</t>
  </si>
  <si>
    <t>园林</t>
  </si>
  <si>
    <t>2020-06-20</t>
  </si>
  <si>
    <t>大竹县林业局；职工</t>
  </si>
  <si>
    <t>15736215807</t>
  </si>
  <si>
    <t>17782201095</t>
  </si>
  <si>
    <t>四川省达州市大竹县凤凰城A区</t>
  </si>
  <si>
    <t>开州区生态环境保护综合行政执法支队（参照）</t>
  </si>
  <si>
    <t>综合文秘</t>
  </si>
  <si>
    <t>6103540207420</t>
  </si>
  <si>
    <t>蒋勤勤</t>
  </si>
  <si>
    <t>500234200305132207</t>
  </si>
  <si>
    <t>2003-05-13</t>
  </si>
  <si>
    <t>广告学</t>
  </si>
  <si>
    <t>19923069081</t>
  </si>
  <si>
    <t>18182338793</t>
  </si>
  <si>
    <t>重庆市开州区侨城半岛5栋13-12</t>
  </si>
  <si>
    <t>生态环境执法职位1</t>
  </si>
  <si>
    <t>6103540205712</t>
  </si>
  <si>
    <t>宋欢</t>
  </si>
  <si>
    <t>500234200208050955</t>
  </si>
  <si>
    <t>2002-08-05</t>
  </si>
  <si>
    <t>数学与应用数学</t>
  </si>
  <si>
    <t>2025-07-06</t>
  </si>
  <si>
    <t>19115542684</t>
  </si>
  <si>
    <t>13388942523</t>
  </si>
  <si>
    <t>生态环境执法职位2</t>
  </si>
  <si>
    <t>6103110202027</t>
  </si>
  <si>
    <t>谭金明</t>
  </si>
  <si>
    <t>511723200209013348</t>
  </si>
  <si>
    <t>2002-09-01</t>
  </si>
  <si>
    <t>四川省开江县</t>
  </si>
  <si>
    <t>内江师范学院</t>
  </si>
  <si>
    <t>地理科学</t>
  </si>
  <si>
    <t>2026-06-20</t>
  </si>
  <si>
    <t>15281094351</t>
  </si>
  <si>
    <t>15378217018</t>
  </si>
  <si>
    <t>四川省内江市东兴区内江师范学院培伦苑20-1b-115</t>
  </si>
  <si>
    <t>开州区城市管理综合行政执法支队（参照）</t>
  </si>
  <si>
    <t>城管执法职位1</t>
  </si>
  <si>
    <t>6103540205718</t>
  </si>
  <si>
    <t>王永恒</t>
  </si>
  <si>
    <t>511724200406200018</t>
  </si>
  <si>
    <t>2004-06-20</t>
  </si>
  <si>
    <t>复旦大学</t>
  </si>
  <si>
    <t>理论与应用力学</t>
  </si>
  <si>
    <t>15228042152</t>
  </si>
  <si>
    <t>15881889105</t>
  </si>
  <si>
    <t>四川省宣汉县琦云南路168号10栋5楼6号</t>
  </si>
  <si>
    <t>城管执法职位2</t>
  </si>
  <si>
    <t>6103808600319</t>
  </si>
  <si>
    <t>廖姣姣</t>
  </si>
  <si>
    <t>500235199905026660</t>
  </si>
  <si>
    <t>1999-05-02</t>
  </si>
  <si>
    <t>国际政治</t>
  </si>
  <si>
    <t>4</t>
  </si>
  <si>
    <t>13668029496</t>
  </si>
  <si>
    <t>17365453442</t>
  </si>
  <si>
    <t>重庆市南岸区天文街道江南小区39幢2单元402</t>
  </si>
  <si>
    <t>6103808407814</t>
  </si>
  <si>
    <t>朱以杰</t>
  </si>
  <si>
    <t>51018220020603481X</t>
  </si>
  <si>
    <t>2002-06-03</t>
  </si>
  <si>
    <t>13547844470</t>
  </si>
  <si>
    <t>13551065111</t>
  </si>
  <si>
    <t>四川省彭州市东湖北街118号</t>
  </si>
  <si>
    <t>开州区农业综合行政执法支队（参照）</t>
  </si>
  <si>
    <t>农业农村执法职位1</t>
  </si>
  <si>
    <t>周维熹</t>
  </si>
  <si>
    <t>500234199904200018</t>
  </si>
  <si>
    <t>1999-04-20</t>
  </si>
  <si>
    <t>广西科技大学</t>
  </si>
  <si>
    <t>2022-06-30</t>
  </si>
  <si>
    <t>15736314576</t>
  </si>
  <si>
    <t>13896379055</t>
  </si>
  <si>
    <t>重庆市开州区德阳中学2单元2-1</t>
  </si>
  <si>
    <t>农业农村执法职位2</t>
  </si>
  <si>
    <t>余婷婷</t>
  </si>
  <si>
    <t>500234200209279129</t>
  </si>
  <si>
    <t>2002-09-27</t>
  </si>
  <si>
    <t>15683322927</t>
  </si>
  <si>
    <t>重庆市开州区关子社区四号院2栋3单元5-2</t>
  </si>
  <si>
    <t>农业农村执法职位3</t>
  </si>
  <si>
    <t>叶芃</t>
  </si>
  <si>
    <t>50023419951102042X</t>
  </si>
  <si>
    <t>1995-11-02</t>
  </si>
  <si>
    <t>西南民族大学</t>
  </si>
  <si>
    <t>应用心理学</t>
  </si>
  <si>
    <t>2017-06-27</t>
  </si>
  <si>
    <t>18723717966</t>
  </si>
  <si>
    <t>15923490996</t>
  </si>
  <si>
    <t>四川省成都市锦江区东湖街道橡树林路166</t>
  </si>
  <si>
    <t>开州区文化市场综合行政执法支队（参照）</t>
  </si>
  <si>
    <t>文化执法职位1</t>
  </si>
  <si>
    <t>6103540206824</t>
  </si>
  <si>
    <t>唐谦</t>
  </si>
  <si>
    <t>511722200102190495</t>
  </si>
  <si>
    <t>2001-02-19</t>
  </si>
  <si>
    <t>西华师范大学</t>
  </si>
  <si>
    <t>2025-06-16</t>
  </si>
  <si>
    <t>开江县卓越文化旅游有限公司</t>
  </si>
  <si>
    <t>2025.10至今</t>
  </si>
  <si>
    <t>18783920203</t>
  </si>
  <si>
    <t>18282233480</t>
  </si>
  <si>
    <t>四川省宣汉县东乡镇梁源变电站三单元五楼一号</t>
  </si>
  <si>
    <t>文化执法职位2</t>
  </si>
  <si>
    <t>6103180402728</t>
  </si>
  <si>
    <t>陈峻逸</t>
  </si>
  <si>
    <t>532126200109020015</t>
  </si>
  <si>
    <t>2001-09-02</t>
  </si>
  <si>
    <t>云南省昭通市永善县</t>
  </si>
  <si>
    <t>四川旅游学院</t>
  </si>
  <si>
    <t>酒店管理</t>
  </si>
  <si>
    <t>永善县气象局公益性岗位</t>
  </si>
  <si>
    <t>19822925218</t>
  </si>
  <si>
    <t>云南省昭通市永善县溪洛渡镇华隆小区一单元102</t>
  </si>
  <si>
    <t>开州区应急管理综合行政执法支队（参照）</t>
  </si>
  <si>
    <t>应急管理执法职位</t>
  </si>
  <si>
    <t>6103140301226</t>
  </si>
  <si>
    <t>向怡心</t>
  </si>
  <si>
    <t>500239200107270029</t>
  </si>
  <si>
    <t>2001-07-27</t>
  </si>
  <si>
    <t>重庆市黔江区</t>
  </si>
  <si>
    <t>中山大学大气科学学院</t>
  </si>
  <si>
    <t>应用气象学</t>
  </si>
  <si>
    <t>15310576400</t>
  </si>
  <si>
    <t>13308272111</t>
  </si>
  <si>
    <t>重庆市黔江区正阳街道武陵大道666号中科中央公园城C组团9-1-1-1</t>
  </si>
  <si>
    <t>开州区公安局</t>
  </si>
  <si>
    <t>基层执法勤务职位1</t>
  </si>
  <si>
    <t>6104809401412</t>
  </si>
  <si>
    <t>王朝海</t>
  </si>
  <si>
    <t>500234200010298293</t>
  </si>
  <si>
    <t>2000-10-29</t>
  </si>
  <si>
    <t>给排水科学与工程</t>
  </si>
  <si>
    <t>中共重庆市璧山区委组织部（临聘人员）</t>
  </si>
  <si>
    <t>18696837189</t>
  </si>
  <si>
    <t>18323760726</t>
  </si>
  <si>
    <t>重庆市开州区麻柳乡兴宋村6组49号</t>
  </si>
  <si>
    <t>基层执法勤务职位2</t>
  </si>
  <si>
    <t>6104809604713</t>
  </si>
  <si>
    <t>付圻</t>
  </si>
  <si>
    <t>500229200007030017</t>
  </si>
  <si>
    <t>2000-07-03</t>
  </si>
  <si>
    <t>13618310876</t>
  </si>
  <si>
    <t>重庆市城口县名豪广场10栋29-4</t>
  </si>
  <si>
    <t>6104809401313</t>
  </si>
  <si>
    <t>汪东利</t>
  </si>
  <si>
    <t>500237200308167893</t>
  </si>
  <si>
    <t>2003-08-16</t>
  </si>
  <si>
    <t>2025-06-07</t>
  </si>
  <si>
    <t>重庆华峰化工有限公司</t>
  </si>
  <si>
    <t>半年</t>
  </si>
  <si>
    <t>18102378016</t>
  </si>
  <si>
    <t>15330439392</t>
  </si>
  <si>
    <t>重庆市巫山县官渡镇桐元村二组十号</t>
  </si>
  <si>
    <t>6104809405002</t>
  </si>
  <si>
    <t>覃浩</t>
  </si>
  <si>
    <t>500234200204026034</t>
  </si>
  <si>
    <t>2002-04-02</t>
  </si>
  <si>
    <t>工程管理</t>
  </si>
  <si>
    <t>18623012324</t>
  </si>
  <si>
    <t>13163851288</t>
  </si>
  <si>
    <t>重庆市开州区赵家街道蔡家村4组37号</t>
  </si>
  <si>
    <t>基层执法勤务职位3</t>
  </si>
  <si>
    <t>6104803405906</t>
  </si>
  <si>
    <t>刘家辉</t>
  </si>
  <si>
    <t>500234199806078696</t>
  </si>
  <si>
    <t>1998-06-07</t>
  </si>
  <si>
    <t>2021-06-07</t>
  </si>
  <si>
    <t>11个月</t>
  </si>
  <si>
    <t>17783233568</t>
  </si>
  <si>
    <t>18323663032</t>
  </si>
  <si>
    <t>重庆市开州区三号桥农行花苑</t>
  </si>
  <si>
    <t>基层执法勤务职位4</t>
  </si>
  <si>
    <t>6104808205306</t>
  </si>
  <si>
    <t>胡芸瑜</t>
  </si>
  <si>
    <t>500237200307176077</t>
  </si>
  <si>
    <t>17119713130</t>
  </si>
  <si>
    <t>13370776660</t>
  </si>
  <si>
    <t>重庆市巫山县高唐街道广东中路197号</t>
  </si>
  <si>
    <t>6104803405814</t>
  </si>
  <si>
    <t>王亭凯</t>
  </si>
  <si>
    <t>500235199712178174</t>
  </si>
  <si>
    <t>1997-12-17</t>
  </si>
  <si>
    <t>2020-07-01</t>
  </si>
  <si>
    <t>重庆市高速公路集团有限公司东北营运分公司</t>
  </si>
  <si>
    <t>17754939493</t>
  </si>
  <si>
    <t>13996617348</t>
  </si>
  <si>
    <t>重庆市云阳县大雁路9号</t>
  </si>
  <si>
    <t>基层执法勤务职位</t>
  </si>
  <si>
    <t>6104808204906</t>
  </si>
  <si>
    <t>金蔚</t>
  </si>
  <si>
    <t>500223200210098887</t>
  </si>
  <si>
    <t>2002-10-09</t>
  </si>
  <si>
    <t>重庆市潼南区</t>
  </si>
  <si>
    <t>广播电视编导</t>
  </si>
  <si>
    <t>18580008424</t>
  </si>
  <si>
    <t>18883076959</t>
  </si>
  <si>
    <t>重庆市合川区小桥路纯阳锦绣苑B幢7-1</t>
  </si>
  <si>
    <t>基层执法勤务职位（金融财会）</t>
  </si>
  <si>
    <t>6104808201625</t>
  </si>
  <si>
    <t>龙登平</t>
  </si>
  <si>
    <t>500236200109013318</t>
  </si>
  <si>
    <t>2001-09-01</t>
  </si>
  <si>
    <t>重庆市奉节县鱼复街道月牙街66号</t>
  </si>
  <si>
    <t>太原理工大学现代科技学院</t>
  </si>
  <si>
    <t>2021.3.1-2023.3.1</t>
  </si>
  <si>
    <t>17623420590</t>
  </si>
  <si>
    <t>13101106985</t>
  </si>
  <si>
    <t>6104803401418</t>
  </si>
  <si>
    <t>程滔</t>
  </si>
  <si>
    <t>500234199704143530</t>
  </si>
  <si>
    <t>1997-04-14</t>
  </si>
  <si>
    <t>2021-06-28</t>
  </si>
  <si>
    <t>13251166825</t>
  </si>
  <si>
    <t>19823475548</t>
  </si>
  <si>
    <t>重庆市渝北区回兴街道兴科大道海德旭园A区</t>
  </si>
  <si>
    <t>基层执法勤务职位（网络安全管理）</t>
  </si>
  <si>
    <t>6104809404815</t>
  </si>
  <si>
    <t>罗岭</t>
  </si>
  <si>
    <t>500234199612083294</t>
  </si>
  <si>
    <t>1996-12-08</t>
  </si>
  <si>
    <t>重庆邮电大学移通学院</t>
  </si>
  <si>
    <t>2024-06-14</t>
  </si>
  <si>
    <t>重庆市万州区公安局周家坝派出所当辅警（劳务派遣公司重庆市三峡蓝盾保安服务有限责任公司）</t>
  </si>
  <si>
    <t>1</t>
  </si>
  <si>
    <t>15084319378</t>
  </si>
  <si>
    <t>18723641189</t>
  </si>
  <si>
    <t>6104803401330</t>
  </si>
  <si>
    <t>王创</t>
  </si>
  <si>
    <t>500237200401222236</t>
  </si>
  <si>
    <t>2004-01-22</t>
  </si>
  <si>
    <t>13320354607</t>
  </si>
  <si>
    <t>15923411289</t>
  </si>
  <si>
    <t>基层警务技术职位（法医）</t>
  </si>
  <si>
    <t>6106170107916</t>
  </si>
  <si>
    <t>肖辉煌</t>
  </si>
  <si>
    <t>500238200509186114</t>
  </si>
  <si>
    <t>2005-09-18</t>
  </si>
  <si>
    <t>20</t>
  </si>
  <si>
    <t>麻醉学</t>
  </si>
  <si>
    <t>19132284258</t>
  </si>
  <si>
    <t>15023886119</t>
  </si>
  <si>
    <t>重庆市巫溪县田坝镇兴屋村3组21号</t>
  </si>
  <si>
    <t>6106540107725</t>
  </si>
  <si>
    <t>肖宇航</t>
  </si>
  <si>
    <t>50023420020508261X</t>
  </si>
  <si>
    <t>2002-05-08</t>
  </si>
  <si>
    <t>重庆市开州区河堰镇河堰村4组164号</t>
  </si>
  <si>
    <t>山西大同大学</t>
  </si>
  <si>
    <t>15909333719</t>
  </si>
  <si>
    <t>023-52123358</t>
  </si>
  <si>
    <t>重庆市开州区滨湖中路水务佳苑一栋二单元501</t>
  </si>
  <si>
    <t>基层警务技术职位（物证检验及鉴定）</t>
  </si>
  <si>
    <t>6101540103213</t>
  </si>
  <si>
    <t>姜红艳</t>
  </si>
  <si>
    <t>500234200303279125</t>
  </si>
  <si>
    <t>2003-03-27</t>
  </si>
  <si>
    <t>重庆市开州区巫山镇新沙村3组2号</t>
  </si>
  <si>
    <t>伊犁师范大学</t>
  </si>
  <si>
    <t>生物科学</t>
  </si>
  <si>
    <t>15202344799</t>
  </si>
  <si>
    <t>重庆市开州区安康街北一路新民居6组团</t>
  </si>
  <si>
    <t>重庆市开州区2026年度公开考试录用公务员体检人员签到表</t>
  </si>
  <si>
    <t>类别</t>
  </si>
  <si>
    <r>
      <rPr>
        <sz val="10"/>
        <color theme="1"/>
        <rFont val="方正黑体_GBK"/>
        <charset val="134"/>
      </rPr>
      <t>笔试成绩</t>
    </r>
  </si>
  <si>
    <r>
      <rPr>
        <sz val="10"/>
        <color theme="1"/>
        <rFont val="方正黑体_GBK"/>
        <charset val="134"/>
      </rPr>
      <t>面试成绩</t>
    </r>
  </si>
  <si>
    <r>
      <rPr>
        <sz val="10"/>
        <color theme="1"/>
        <rFont val="方正黑体_GBK"/>
        <charset val="134"/>
      </rPr>
      <t>折算后</t>
    </r>
    <r>
      <rPr>
        <sz val="10"/>
        <color theme="1"/>
        <rFont val="Times New Roman"/>
        <charset val="134"/>
      </rPr>
      <t xml:space="preserve">
</t>
    </r>
    <r>
      <rPr>
        <sz val="10"/>
        <color theme="1"/>
        <rFont val="方正黑体_GBK"/>
        <charset val="134"/>
      </rPr>
      <t>综合成绩</t>
    </r>
  </si>
  <si>
    <t>按职位排序</t>
  </si>
  <si>
    <r>
      <rPr>
        <sz val="11"/>
        <color theme="1"/>
        <rFont val="方正仿宋_GBK"/>
        <charset val="134"/>
      </rPr>
      <t>男子</t>
    </r>
    <r>
      <rPr>
        <sz val="11"/>
        <color theme="1"/>
        <rFont val="Times New Roman"/>
        <charset val="134"/>
      </rPr>
      <t>1</t>
    </r>
    <r>
      <rPr>
        <sz val="11"/>
        <color theme="1"/>
        <rFont val="方正仿宋_GBK"/>
        <charset val="134"/>
      </rPr>
      <t>组</t>
    </r>
    <r>
      <rPr>
        <sz val="11"/>
        <color theme="1"/>
        <rFont val="Times New Roman"/>
        <charset val="134"/>
      </rPr>
      <t>15</t>
    </r>
    <r>
      <rPr>
        <sz val="11"/>
        <color theme="1"/>
        <rFont val="方正仿宋_GBK"/>
        <charset val="134"/>
      </rPr>
      <t>人</t>
    </r>
  </si>
  <si>
    <r>
      <rPr>
        <sz val="10"/>
        <color theme="1"/>
        <rFont val="方正仿宋_GBK"/>
        <charset val="134"/>
      </rPr>
      <t>综合管理职位</t>
    </r>
    <r>
      <rPr>
        <sz val="10"/>
        <color theme="1"/>
        <rFont val="Times New Roman"/>
        <charset val="134"/>
      </rPr>
      <t>1</t>
    </r>
  </si>
  <si>
    <r>
      <rPr>
        <sz val="10"/>
        <color theme="1"/>
        <rFont val="方正仿宋_GBK"/>
        <charset val="134"/>
      </rPr>
      <t>综合管理职位</t>
    </r>
    <r>
      <rPr>
        <sz val="10"/>
        <color theme="1"/>
        <rFont val="Times New Roman"/>
        <charset val="134"/>
      </rPr>
      <t>3</t>
    </r>
  </si>
  <si>
    <r>
      <rPr>
        <sz val="10"/>
        <color theme="1"/>
        <rFont val="方正仿宋_GBK"/>
        <charset val="134"/>
      </rPr>
      <t>综合管理职位</t>
    </r>
    <r>
      <rPr>
        <sz val="10"/>
        <color theme="1"/>
        <rFont val="Times New Roman"/>
        <charset val="134"/>
      </rPr>
      <t>5</t>
    </r>
  </si>
  <si>
    <r>
      <rPr>
        <sz val="10"/>
        <color theme="1"/>
        <rFont val="方正仿宋_GBK"/>
        <charset val="134"/>
      </rPr>
      <t>文化执法职位</t>
    </r>
    <r>
      <rPr>
        <sz val="10"/>
        <color theme="1"/>
        <rFont val="Times New Roman"/>
        <charset val="134"/>
      </rPr>
      <t>1</t>
    </r>
  </si>
  <si>
    <r>
      <rPr>
        <sz val="10"/>
        <color theme="1"/>
        <rFont val="方正仿宋_GBK"/>
        <charset val="134"/>
      </rPr>
      <t>文化执法职位</t>
    </r>
    <r>
      <rPr>
        <sz val="10"/>
        <color theme="1"/>
        <rFont val="Times New Roman"/>
        <charset val="134"/>
      </rPr>
      <t>2</t>
    </r>
  </si>
  <si>
    <r>
      <rPr>
        <sz val="11"/>
        <color theme="1"/>
        <rFont val="方正仿宋_GBK"/>
        <charset val="134"/>
      </rPr>
      <t>女子</t>
    </r>
    <r>
      <rPr>
        <sz val="11"/>
        <color theme="1"/>
        <rFont val="Times New Roman"/>
        <charset val="134"/>
      </rPr>
      <t>1</t>
    </r>
    <r>
      <rPr>
        <sz val="11"/>
        <color theme="1"/>
        <rFont val="方正仿宋_GBK"/>
        <charset val="134"/>
      </rPr>
      <t>组</t>
    </r>
    <r>
      <rPr>
        <sz val="11"/>
        <color theme="1"/>
        <rFont val="Times New Roman"/>
        <charset val="134"/>
      </rPr>
      <t>15</t>
    </r>
    <r>
      <rPr>
        <sz val="11"/>
        <color theme="1"/>
        <rFont val="方正仿宋_GBK"/>
        <charset val="134"/>
      </rPr>
      <t>人</t>
    </r>
  </si>
  <si>
    <r>
      <rPr>
        <sz val="10"/>
        <color theme="1"/>
        <rFont val="方正仿宋_GBK"/>
        <charset val="134"/>
      </rPr>
      <t>综合管理职位</t>
    </r>
    <r>
      <rPr>
        <sz val="10"/>
        <color theme="1"/>
        <rFont val="Times New Roman"/>
        <charset val="134"/>
      </rPr>
      <t>2</t>
    </r>
  </si>
  <si>
    <r>
      <rPr>
        <sz val="10"/>
        <color theme="1"/>
        <rFont val="方正仿宋_GBK"/>
        <charset val="134"/>
      </rPr>
      <t>综合管理职位</t>
    </r>
    <r>
      <rPr>
        <sz val="10"/>
        <color theme="1"/>
        <rFont val="Times New Roman"/>
        <charset val="134"/>
      </rPr>
      <t>4</t>
    </r>
  </si>
  <si>
    <r>
      <rPr>
        <sz val="10"/>
        <color theme="1"/>
        <rFont val="方正仿宋_GBK"/>
        <charset val="134"/>
      </rPr>
      <t>综合管理职位</t>
    </r>
    <r>
      <rPr>
        <sz val="10"/>
        <color theme="1"/>
        <rFont val="Times New Roman"/>
        <charset val="134"/>
      </rPr>
      <t>6</t>
    </r>
  </si>
  <si>
    <r>
      <rPr>
        <sz val="10"/>
        <color theme="1"/>
        <rFont val="方正仿宋_GBK"/>
        <charset val="134"/>
      </rPr>
      <t>综合管理职位</t>
    </r>
    <r>
      <rPr>
        <sz val="10"/>
        <color theme="1"/>
        <rFont val="Times New Roman"/>
        <charset val="134"/>
      </rPr>
      <t>8</t>
    </r>
  </si>
  <si>
    <r>
      <rPr>
        <sz val="11"/>
        <color theme="1"/>
        <rFont val="方正仿宋_GBK"/>
        <charset val="134"/>
      </rPr>
      <t>男子</t>
    </r>
    <r>
      <rPr>
        <sz val="11"/>
        <color theme="1"/>
        <rFont val="Times New Roman"/>
        <charset val="134"/>
      </rPr>
      <t>2</t>
    </r>
    <r>
      <rPr>
        <sz val="11"/>
        <color theme="1"/>
        <rFont val="方正仿宋_GBK"/>
        <charset val="134"/>
      </rPr>
      <t>组</t>
    </r>
    <r>
      <rPr>
        <sz val="11"/>
        <color theme="1"/>
        <rFont val="Times New Roman"/>
        <charset val="134"/>
      </rPr>
      <t>16</t>
    </r>
    <r>
      <rPr>
        <sz val="11"/>
        <color theme="1"/>
        <rFont val="方正仿宋_GBK"/>
        <charset val="134"/>
      </rPr>
      <t>人</t>
    </r>
  </si>
  <si>
    <r>
      <rPr>
        <sz val="10"/>
        <color theme="1"/>
        <rFont val="方正仿宋_GBK"/>
        <charset val="134"/>
      </rPr>
      <t>综合管理职位</t>
    </r>
    <r>
      <rPr>
        <sz val="10"/>
        <color theme="1"/>
        <rFont val="Times New Roman"/>
        <charset val="134"/>
      </rPr>
      <t>9</t>
    </r>
  </si>
  <si>
    <r>
      <rPr>
        <sz val="10"/>
        <color theme="1"/>
        <rFont val="方正仿宋_GBK"/>
        <charset val="134"/>
      </rPr>
      <t>综合管理职位</t>
    </r>
    <r>
      <rPr>
        <sz val="10"/>
        <color theme="1"/>
        <rFont val="Times New Roman"/>
        <charset val="134"/>
      </rPr>
      <t>11</t>
    </r>
  </si>
  <si>
    <r>
      <rPr>
        <sz val="10"/>
        <color theme="1"/>
        <rFont val="方正仿宋_GBK"/>
        <charset val="134"/>
      </rPr>
      <t>综合管理职位</t>
    </r>
    <r>
      <rPr>
        <sz val="10"/>
        <color theme="1"/>
        <rFont val="Times New Roman"/>
        <charset val="134"/>
      </rPr>
      <t>12</t>
    </r>
  </si>
  <si>
    <r>
      <rPr>
        <sz val="11"/>
        <color theme="1"/>
        <rFont val="方正仿宋_GBK"/>
        <charset val="134"/>
      </rPr>
      <t>女子</t>
    </r>
    <r>
      <rPr>
        <sz val="11"/>
        <color theme="1"/>
        <rFont val="Times New Roman"/>
        <charset val="134"/>
      </rPr>
      <t>2</t>
    </r>
    <r>
      <rPr>
        <sz val="11"/>
        <color theme="1"/>
        <rFont val="方正仿宋_GBK"/>
        <charset val="134"/>
      </rPr>
      <t>组</t>
    </r>
    <r>
      <rPr>
        <sz val="11"/>
        <color theme="1"/>
        <rFont val="Times New Roman"/>
        <charset val="134"/>
      </rPr>
      <t>16</t>
    </r>
    <r>
      <rPr>
        <sz val="11"/>
        <color theme="1"/>
        <rFont val="方正仿宋_GBK"/>
        <charset val="134"/>
      </rPr>
      <t>人</t>
    </r>
  </si>
  <si>
    <r>
      <rPr>
        <sz val="10"/>
        <color theme="1"/>
        <rFont val="方正仿宋_GBK"/>
        <charset val="134"/>
      </rPr>
      <t>综合管理职位</t>
    </r>
    <r>
      <rPr>
        <sz val="10"/>
        <color theme="1"/>
        <rFont val="Times New Roman"/>
        <charset val="134"/>
      </rPr>
      <t>10</t>
    </r>
  </si>
  <si>
    <r>
      <rPr>
        <sz val="10"/>
        <color theme="1"/>
        <rFont val="方正仿宋_GBK"/>
        <charset val="134"/>
      </rPr>
      <t>纪检监察职位</t>
    </r>
    <r>
      <rPr>
        <sz val="10"/>
        <color theme="1"/>
        <rFont val="Times New Roman"/>
        <charset val="134"/>
      </rPr>
      <t>2</t>
    </r>
  </si>
  <si>
    <r>
      <rPr>
        <sz val="11"/>
        <color theme="1"/>
        <rFont val="方正仿宋_GBK"/>
        <charset val="134"/>
      </rPr>
      <t>男子</t>
    </r>
    <r>
      <rPr>
        <sz val="11"/>
        <color theme="1"/>
        <rFont val="Times New Roman"/>
        <charset val="134"/>
      </rPr>
      <t>3</t>
    </r>
    <r>
      <rPr>
        <sz val="11"/>
        <color theme="1"/>
        <rFont val="方正仿宋_GBK"/>
        <charset val="134"/>
      </rPr>
      <t>组</t>
    </r>
    <r>
      <rPr>
        <sz val="11"/>
        <color theme="1"/>
        <rFont val="Times New Roman"/>
        <charset val="134"/>
      </rPr>
      <t>15</t>
    </r>
    <r>
      <rPr>
        <sz val="11"/>
        <color theme="1"/>
        <rFont val="方正仿宋_GBK"/>
        <charset val="134"/>
      </rPr>
      <t>人</t>
    </r>
  </si>
  <si>
    <r>
      <rPr>
        <sz val="10"/>
        <color theme="1"/>
        <rFont val="方正仿宋_GBK"/>
        <charset val="134"/>
      </rPr>
      <t>纪检监察职位</t>
    </r>
    <r>
      <rPr>
        <sz val="10"/>
        <color theme="1"/>
        <rFont val="Times New Roman"/>
        <charset val="134"/>
      </rPr>
      <t>1</t>
    </r>
  </si>
  <si>
    <r>
      <rPr>
        <sz val="10"/>
        <color theme="1"/>
        <rFont val="方正仿宋_GBK"/>
        <charset val="134"/>
      </rPr>
      <t>司法助理职位</t>
    </r>
    <r>
      <rPr>
        <sz val="10"/>
        <color theme="1"/>
        <rFont val="Times New Roman"/>
        <charset val="134"/>
      </rPr>
      <t>1</t>
    </r>
  </si>
  <si>
    <r>
      <rPr>
        <sz val="10"/>
        <color theme="1"/>
        <rFont val="方正仿宋_GBK"/>
        <charset val="134"/>
      </rPr>
      <t>基层市场监管</t>
    </r>
    <r>
      <rPr>
        <sz val="10"/>
        <color theme="1"/>
        <rFont val="Times New Roman"/>
        <charset val="134"/>
      </rPr>
      <t>1</t>
    </r>
  </si>
  <si>
    <r>
      <rPr>
        <sz val="10"/>
        <color theme="1"/>
        <rFont val="方正仿宋_GBK"/>
        <charset val="134"/>
      </rPr>
      <t>基层行政执法</t>
    </r>
    <r>
      <rPr>
        <sz val="10"/>
        <color theme="1"/>
        <rFont val="Times New Roman"/>
        <charset val="134"/>
      </rPr>
      <t>1</t>
    </r>
  </si>
  <si>
    <r>
      <rPr>
        <sz val="10"/>
        <color theme="1"/>
        <rFont val="方正仿宋_GBK"/>
        <charset val="134"/>
      </rPr>
      <t>财政绩效管理</t>
    </r>
    <r>
      <rPr>
        <sz val="10"/>
        <color theme="1"/>
        <rFont val="Times New Roman"/>
        <charset val="134"/>
      </rPr>
      <t>1</t>
    </r>
  </si>
  <si>
    <r>
      <rPr>
        <sz val="11"/>
        <color theme="1"/>
        <rFont val="方正仿宋_GBK"/>
        <charset val="134"/>
      </rPr>
      <t>女子</t>
    </r>
    <r>
      <rPr>
        <sz val="11"/>
        <color theme="1"/>
        <rFont val="Times New Roman"/>
        <charset val="134"/>
      </rPr>
      <t>3</t>
    </r>
    <r>
      <rPr>
        <sz val="11"/>
        <color theme="1"/>
        <rFont val="方正仿宋_GBK"/>
        <charset val="134"/>
      </rPr>
      <t>组</t>
    </r>
    <r>
      <rPr>
        <sz val="11"/>
        <color theme="1"/>
        <rFont val="Times New Roman"/>
        <charset val="134"/>
      </rPr>
      <t>16</t>
    </r>
    <r>
      <rPr>
        <sz val="11"/>
        <color theme="1"/>
        <rFont val="方正仿宋_GBK"/>
        <charset val="134"/>
      </rPr>
      <t>人</t>
    </r>
  </si>
  <si>
    <r>
      <rPr>
        <sz val="10"/>
        <color theme="1"/>
        <rFont val="方正仿宋_GBK"/>
        <charset val="134"/>
      </rPr>
      <t>司法助理职位</t>
    </r>
    <r>
      <rPr>
        <sz val="10"/>
        <color theme="1"/>
        <rFont val="Times New Roman"/>
        <charset val="134"/>
      </rPr>
      <t>2</t>
    </r>
  </si>
  <si>
    <r>
      <rPr>
        <sz val="10"/>
        <color theme="1"/>
        <rFont val="方正仿宋_GBK"/>
        <charset val="134"/>
      </rPr>
      <t>司法助理职位</t>
    </r>
    <r>
      <rPr>
        <sz val="10"/>
        <color theme="1"/>
        <rFont val="Times New Roman"/>
        <charset val="134"/>
      </rPr>
      <t>3</t>
    </r>
  </si>
  <si>
    <r>
      <rPr>
        <sz val="10"/>
        <color theme="1"/>
        <rFont val="方正仿宋_GBK"/>
        <charset val="134"/>
      </rPr>
      <t>基层市场监管</t>
    </r>
    <r>
      <rPr>
        <sz val="10"/>
        <color theme="1"/>
        <rFont val="Times New Roman"/>
        <charset val="134"/>
      </rPr>
      <t>2</t>
    </r>
  </si>
  <si>
    <r>
      <rPr>
        <sz val="10"/>
        <color theme="1"/>
        <rFont val="方正仿宋_GBK"/>
        <charset val="134"/>
      </rPr>
      <t>基层市场监管</t>
    </r>
    <r>
      <rPr>
        <sz val="10"/>
        <color theme="1"/>
        <rFont val="Times New Roman"/>
        <charset val="134"/>
      </rPr>
      <t>3</t>
    </r>
  </si>
  <si>
    <r>
      <rPr>
        <sz val="10"/>
        <color theme="1"/>
        <rFont val="方正仿宋_GBK"/>
        <charset val="134"/>
      </rPr>
      <t>基层行政执法</t>
    </r>
    <r>
      <rPr>
        <sz val="10"/>
        <color theme="1"/>
        <rFont val="Times New Roman"/>
        <charset val="134"/>
      </rPr>
      <t>2</t>
    </r>
  </si>
  <si>
    <r>
      <rPr>
        <sz val="11"/>
        <color theme="1"/>
        <rFont val="方正仿宋_GBK"/>
        <charset val="134"/>
      </rPr>
      <t>女子</t>
    </r>
    <r>
      <rPr>
        <sz val="11"/>
        <color theme="1"/>
        <rFont val="Times New Roman"/>
        <charset val="134"/>
      </rPr>
      <t>4</t>
    </r>
    <r>
      <rPr>
        <sz val="11"/>
        <color theme="1"/>
        <rFont val="方正仿宋_GBK"/>
        <charset val="134"/>
      </rPr>
      <t>组</t>
    </r>
    <r>
      <rPr>
        <sz val="11"/>
        <color theme="1"/>
        <rFont val="Times New Roman"/>
        <charset val="134"/>
      </rPr>
      <t>17</t>
    </r>
    <r>
      <rPr>
        <sz val="11"/>
        <color theme="1"/>
        <rFont val="方正仿宋_GBK"/>
        <charset val="134"/>
      </rPr>
      <t>人</t>
    </r>
  </si>
  <si>
    <r>
      <rPr>
        <sz val="10"/>
        <color theme="1"/>
        <rFont val="方正仿宋_GBK"/>
        <charset val="134"/>
      </rPr>
      <t>财政绩效管理</t>
    </r>
    <r>
      <rPr>
        <sz val="10"/>
        <color theme="1"/>
        <rFont val="Times New Roman"/>
        <charset val="134"/>
      </rPr>
      <t>2</t>
    </r>
  </si>
  <si>
    <r>
      <rPr>
        <sz val="10"/>
        <color theme="1"/>
        <rFont val="方正仿宋_GBK"/>
        <charset val="134"/>
      </rPr>
      <t>财政绩效管理</t>
    </r>
    <r>
      <rPr>
        <sz val="10"/>
        <color theme="1"/>
        <rFont val="Times New Roman"/>
        <charset val="134"/>
      </rPr>
      <t>3</t>
    </r>
  </si>
  <si>
    <r>
      <rPr>
        <sz val="10"/>
        <color theme="1"/>
        <rFont val="方正仿宋_GBK"/>
        <charset val="134"/>
      </rPr>
      <t>综合管理</t>
    </r>
    <r>
      <rPr>
        <sz val="10"/>
        <color theme="1"/>
        <rFont val="Times New Roman"/>
        <charset val="134"/>
      </rPr>
      <t>2</t>
    </r>
  </si>
  <si>
    <r>
      <rPr>
        <sz val="10"/>
        <color theme="1"/>
        <rFont val="方正仿宋_GBK"/>
        <charset val="134"/>
      </rPr>
      <t>技术指导</t>
    </r>
    <r>
      <rPr>
        <sz val="10"/>
        <color theme="1"/>
        <rFont val="Times New Roman"/>
        <charset val="134"/>
      </rPr>
      <t>2</t>
    </r>
  </si>
  <si>
    <r>
      <rPr>
        <sz val="10"/>
        <color theme="1"/>
        <rFont val="方正仿宋_GBK"/>
        <charset val="134"/>
      </rPr>
      <t>生态环境执法职位</t>
    </r>
    <r>
      <rPr>
        <sz val="10"/>
        <color theme="1"/>
        <rFont val="Times New Roman"/>
        <charset val="134"/>
      </rPr>
      <t>2</t>
    </r>
  </si>
  <si>
    <r>
      <rPr>
        <sz val="10"/>
        <color theme="1"/>
        <rFont val="方正仿宋_GBK"/>
        <charset val="134"/>
      </rPr>
      <t>城管执法职位</t>
    </r>
    <r>
      <rPr>
        <sz val="10"/>
        <color theme="1"/>
        <rFont val="Times New Roman"/>
        <charset val="134"/>
      </rPr>
      <t>2</t>
    </r>
  </si>
  <si>
    <r>
      <rPr>
        <sz val="10"/>
        <color theme="1"/>
        <rFont val="方正仿宋_GBK"/>
        <charset val="134"/>
      </rPr>
      <t>农业农村执法职位</t>
    </r>
    <r>
      <rPr>
        <sz val="10"/>
        <color theme="1"/>
        <rFont val="Times New Roman"/>
        <charset val="134"/>
      </rPr>
      <t>2</t>
    </r>
  </si>
  <si>
    <r>
      <rPr>
        <sz val="10"/>
        <color theme="1"/>
        <rFont val="方正仿宋_GBK"/>
        <charset val="134"/>
      </rPr>
      <t>农业农村执法职位</t>
    </r>
    <r>
      <rPr>
        <sz val="10"/>
        <color theme="1"/>
        <rFont val="Times New Roman"/>
        <charset val="134"/>
      </rPr>
      <t>3</t>
    </r>
  </si>
  <si>
    <r>
      <rPr>
        <sz val="11"/>
        <color theme="1"/>
        <rFont val="方正仿宋_GBK"/>
        <charset val="134"/>
      </rPr>
      <t>男子</t>
    </r>
    <r>
      <rPr>
        <sz val="11"/>
        <color theme="1"/>
        <rFont val="Times New Roman"/>
        <charset val="134"/>
      </rPr>
      <t>4</t>
    </r>
    <r>
      <rPr>
        <sz val="11"/>
        <color theme="1"/>
        <rFont val="方正仿宋_GBK"/>
        <charset val="134"/>
      </rPr>
      <t>组</t>
    </r>
    <r>
      <rPr>
        <sz val="11"/>
        <color theme="1"/>
        <rFont val="Times New Roman"/>
        <charset val="134"/>
      </rPr>
      <t>14</t>
    </r>
    <r>
      <rPr>
        <sz val="11"/>
        <color theme="1"/>
        <rFont val="方正仿宋_GBK"/>
        <charset val="134"/>
      </rPr>
      <t>人</t>
    </r>
  </si>
  <si>
    <r>
      <rPr>
        <sz val="10"/>
        <color theme="1"/>
        <rFont val="方正仿宋_GBK"/>
        <charset val="134"/>
      </rPr>
      <t>综合管理职位</t>
    </r>
    <r>
      <rPr>
        <sz val="10"/>
        <color theme="1"/>
        <rFont val="Times New Roman"/>
        <charset val="134"/>
      </rPr>
      <t>7</t>
    </r>
  </si>
  <si>
    <r>
      <rPr>
        <sz val="10"/>
        <color theme="1"/>
        <rFont val="方正仿宋_GBK"/>
        <charset val="134"/>
      </rPr>
      <t>综合管理</t>
    </r>
    <r>
      <rPr>
        <sz val="10"/>
        <color theme="1"/>
        <rFont val="Times New Roman"/>
        <charset val="134"/>
      </rPr>
      <t>1</t>
    </r>
  </si>
  <si>
    <r>
      <rPr>
        <sz val="10"/>
        <color theme="1"/>
        <rFont val="方正仿宋_GBK"/>
        <charset val="134"/>
      </rPr>
      <t>技术指导</t>
    </r>
    <r>
      <rPr>
        <sz val="10"/>
        <color theme="1"/>
        <rFont val="Times New Roman"/>
        <charset val="134"/>
      </rPr>
      <t>1</t>
    </r>
  </si>
  <si>
    <r>
      <rPr>
        <sz val="10"/>
        <color theme="1"/>
        <rFont val="方正仿宋_GBK"/>
        <charset val="134"/>
      </rPr>
      <t>生态环境执法职位</t>
    </r>
    <r>
      <rPr>
        <sz val="10"/>
        <color theme="1"/>
        <rFont val="Times New Roman"/>
        <charset val="134"/>
      </rPr>
      <t>1</t>
    </r>
  </si>
  <si>
    <r>
      <rPr>
        <sz val="10"/>
        <color theme="1"/>
        <rFont val="方正仿宋_GBK"/>
        <charset val="134"/>
      </rPr>
      <t>城管执法职位</t>
    </r>
    <r>
      <rPr>
        <sz val="10"/>
        <color theme="1"/>
        <rFont val="Times New Roman"/>
        <charset val="134"/>
      </rPr>
      <t>1</t>
    </r>
  </si>
  <si>
    <r>
      <rPr>
        <sz val="10"/>
        <color theme="1"/>
        <rFont val="方正仿宋_GBK"/>
        <charset val="134"/>
      </rPr>
      <t>农业农村执法职位</t>
    </r>
    <r>
      <rPr>
        <sz val="10"/>
        <color theme="1"/>
        <rFont val="Times New Roman"/>
        <charset val="134"/>
      </rPr>
      <t>1</t>
    </r>
  </si>
  <si>
    <r>
      <rPr>
        <sz val="11"/>
        <color theme="1"/>
        <rFont val="方正仿宋_GBK"/>
        <charset val="134"/>
      </rPr>
      <t>公安女子组</t>
    </r>
    <r>
      <rPr>
        <sz val="11"/>
        <color theme="1"/>
        <rFont val="Times New Roman"/>
        <charset val="134"/>
      </rPr>
      <t>2</t>
    </r>
    <r>
      <rPr>
        <sz val="11"/>
        <color theme="1"/>
        <rFont val="方正仿宋_GBK"/>
        <charset val="134"/>
      </rPr>
      <t>人</t>
    </r>
  </si>
  <si>
    <r>
      <rPr>
        <sz val="11"/>
        <color theme="1"/>
        <rFont val="方正仿宋_GBK"/>
        <charset val="134"/>
      </rPr>
      <t>公安男子组</t>
    </r>
    <r>
      <rPr>
        <sz val="11"/>
        <color theme="1"/>
        <rFont val="Times New Roman"/>
        <charset val="134"/>
      </rPr>
      <t>13</t>
    </r>
    <r>
      <rPr>
        <sz val="11"/>
        <color theme="1"/>
        <rFont val="方正仿宋_GBK"/>
        <charset val="134"/>
      </rPr>
      <t>人</t>
    </r>
  </si>
  <si>
    <r>
      <rPr>
        <sz val="10"/>
        <color theme="1"/>
        <rFont val="方正仿宋_GBK"/>
        <charset val="134"/>
      </rPr>
      <t>基层执法勤务职位</t>
    </r>
    <r>
      <rPr>
        <sz val="10"/>
        <color theme="1"/>
        <rFont val="Times New Roman"/>
        <charset val="134"/>
      </rPr>
      <t>1</t>
    </r>
  </si>
  <si>
    <r>
      <rPr>
        <sz val="10"/>
        <color theme="1"/>
        <rFont val="方正仿宋_GBK"/>
        <charset val="134"/>
      </rPr>
      <t>基层执法勤务职位</t>
    </r>
    <r>
      <rPr>
        <sz val="10"/>
        <color theme="1"/>
        <rFont val="Times New Roman"/>
        <charset val="134"/>
      </rPr>
      <t>2</t>
    </r>
  </si>
  <si>
    <r>
      <rPr>
        <sz val="10"/>
        <color theme="1"/>
        <rFont val="方正仿宋_GBK"/>
        <charset val="134"/>
      </rPr>
      <t>基层执法勤务职位</t>
    </r>
    <r>
      <rPr>
        <sz val="10"/>
        <color theme="1"/>
        <rFont val="Times New Roman"/>
        <charset val="134"/>
      </rPr>
      <t>3</t>
    </r>
  </si>
  <si>
    <r>
      <rPr>
        <sz val="10"/>
        <color theme="1"/>
        <rFont val="方正仿宋_GBK"/>
        <charset val="134"/>
      </rPr>
      <t>基层执法勤务职位</t>
    </r>
    <r>
      <rPr>
        <sz val="10"/>
        <color theme="1"/>
        <rFont val="Times New Roman"/>
        <charset val="134"/>
      </rPr>
      <t>4</t>
    </r>
  </si>
  <si>
    <r>
      <rPr>
        <sz val="18"/>
        <color theme="1"/>
        <rFont val="方正小标宋_GBK"/>
        <charset val="134"/>
      </rPr>
      <t>重庆市开州区</t>
    </r>
    <r>
      <rPr>
        <sz val="18"/>
        <color theme="1"/>
        <rFont val="Times New Roman"/>
        <charset val="134"/>
      </rPr>
      <t>2026</t>
    </r>
    <r>
      <rPr>
        <sz val="18"/>
        <color theme="1"/>
        <rFont val="方正小标宋_GBK"/>
        <charset val="134"/>
      </rPr>
      <t>年度公开考试录用公务员体检抽签确认表</t>
    </r>
  </si>
  <si>
    <r>
      <rPr>
        <sz val="10"/>
        <color theme="1"/>
        <rFont val="方正黑体_GBK"/>
        <charset val="134"/>
      </rPr>
      <t>序号</t>
    </r>
  </si>
  <si>
    <r>
      <rPr>
        <sz val="10"/>
        <color theme="1"/>
        <rFont val="方正黑体_GBK"/>
        <charset val="134"/>
      </rPr>
      <t>招录单位</t>
    </r>
  </si>
  <si>
    <r>
      <rPr>
        <sz val="10"/>
        <color theme="1"/>
        <rFont val="方正黑体_GBK"/>
        <charset val="134"/>
      </rPr>
      <t>职位名称</t>
    </r>
  </si>
  <si>
    <r>
      <rPr>
        <sz val="10"/>
        <color theme="1"/>
        <rFont val="方正黑体_GBK"/>
        <charset val="134"/>
      </rPr>
      <t>姓名</t>
    </r>
  </si>
  <si>
    <r>
      <rPr>
        <sz val="10"/>
        <color theme="1"/>
        <rFont val="方正黑体_GBK"/>
        <charset val="134"/>
      </rPr>
      <t>性别</t>
    </r>
  </si>
  <si>
    <t>联系方式</t>
  </si>
  <si>
    <t>组别抽签</t>
  </si>
  <si>
    <t>人员抽签序号</t>
  </si>
  <si>
    <t>重庆市开州区2026年度公开考试录用公务员体检补检、进一步检查签到表</t>
  </si>
  <si>
    <t>体检号</t>
  </si>
  <si>
    <r>
      <rPr>
        <sz val="20"/>
        <rFont val="方正小标宋_GBK"/>
        <charset val="134"/>
      </rPr>
      <t>重庆市开州区</t>
    </r>
    <r>
      <rPr>
        <sz val="20"/>
        <rFont val="Times New Roman"/>
        <charset val="134"/>
      </rPr>
      <t>2026</t>
    </r>
    <r>
      <rPr>
        <sz val="20"/>
        <rFont val="方正小标宋_GBK"/>
        <charset val="134"/>
      </rPr>
      <t>年度公开考试录用公务员体检人员</t>
    </r>
    <r>
      <rPr>
        <sz val="20"/>
        <rFont val="Times New Roman"/>
        <charset val="134"/>
      </rPr>
      <t xml:space="preserve">
</t>
    </r>
    <r>
      <rPr>
        <sz val="20"/>
        <rFont val="方正小标宋_GBK"/>
        <charset val="134"/>
      </rPr>
      <t>签到表</t>
    </r>
  </si>
  <si>
    <r>
      <rPr>
        <sz val="10"/>
        <color theme="1"/>
        <rFont val="方正黑体_GBK"/>
        <charset val="134"/>
      </rPr>
      <t>行政职业能力</t>
    </r>
    <r>
      <rPr>
        <sz val="10"/>
        <color theme="1"/>
        <rFont val="Times New Roman"/>
        <charset val="134"/>
      </rPr>
      <t xml:space="preserve">
</t>
    </r>
    <r>
      <rPr>
        <sz val="10"/>
        <color theme="1"/>
        <rFont val="方正黑体_GBK"/>
        <charset val="134"/>
      </rPr>
      <t>测验成绩</t>
    </r>
  </si>
  <si>
    <r>
      <rPr>
        <sz val="10"/>
        <color theme="1"/>
        <rFont val="方正黑体_GBK"/>
        <charset val="134"/>
      </rPr>
      <t>申论</t>
    </r>
    <r>
      <rPr>
        <sz val="10"/>
        <color theme="1"/>
        <rFont val="Times New Roman"/>
        <charset val="134"/>
      </rPr>
      <t xml:space="preserve">
</t>
    </r>
    <r>
      <rPr>
        <sz val="10"/>
        <color theme="1"/>
        <rFont val="方正黑体_GBK"/>
        <charset val="134"/>
      </rPr>
      <t>成绩</t>
    </r>
  </si>
  <si>
    <r>
      <rPr>
        <sz val="10"/>
        <color theme="1"/>
        <rFont val="方正黑体_GBK"/>
        <charset val="134"/>
      </rPr>
      <t>专业科目成绩</t>
    </r>
  </si>
  <si>
    <r>
      <rPr>
        <sz val="10"/>
        <color theme="1"/>
        <rFont val="方正黑体_GBK"/>
        <charset val="134"/>
      </rPr>
      <t>笔试</t>
    </r>
    <r>
      <rPr>
        <sz val="10"/>
        <color theme="1"/>
        <rFont val="Times New Roman"/>
        <charset val="134"/>
      </rPr>
      <t xml:space="preserve">
</t>
    </r>
    <r>
      <rPr>
        <sz val="10"/>
        <color theme="1"/>
        <rFont val="方正黑体_GBK"/>
        <charset val="134"/>
      </rPr>
      <t>总成绩</t>
    </r>
  </si>
  <si>
    <r>
      <rPr>
        <sz val="10"/>
        <color theme="1"/>
        <rFont val="方正黑体_GBK"/>
        <charset val="134"/>
      </rPr>
      <t>面试</t>
    </r>
    <r>
      <rPr>
        <sz val="10"/>
        <color theme="1"/>
        <rFont val="Times New Roman"/>
        <charset val="134"/>
      </rPr>
      <t xml:space="preserve">
</t>
    </r>
    <r>
      <rPr>
        <sz val="10"/>
        <color theme="1"/>
        <rFont val="方正黑体_GBK"/>
        <charset val="134"/>
      </rPr>
      <t>组别</t>
    </r>
  </si>
  <si>
    <r>
      <rPr>
        <sz val="10"/>
        <color theme="1"/>
        <rFont val="方正黑体_GBK"/>
        <charset val="134"/>
      </rPr>
      <t>面试</t>
    </r>
    <r>
      <rPr>
        <sz val="10"/>
        <color theme="1"/>
        <rFont val="Times New Roman"/>
        <charset val="134"/>
      </rPr>
      <t xml:space="preserve">
</t>
    </r>
    <r>
      <rPr>
        <sz val="10"/>
        <color theme="1"/>
        <rFont val="方正黑体_GBK"/>
        <charset val="134"/>
      </rPr>
      <t>轮次</t>
    </r>
  </si>
  <si>
    <r>
      <rPr>
        <sz val="10"/>
        <color theme="1"/>
        <rFont val="方正黑体_GBK"/>
        <charset val="134"/>
      </rPr>
      <t>面试</t>
    </r>
    <r>
      <rPr>
        <sz val="10"/>
        <color theme="1"/>
        <rFont val="Times New Roman"/>
        <charset val="134"/>
      </rPr>
      <t xml:space="preserve">
</t>
    </r>
    <r>
      <rPr>
        <sz val="10"/>
        <color theme="1"/>
        <rFont val="方正黑体_GBK"/>
        <charset val="134"/>
      </rPr>
      <t>序号</t>
    </r>
  </si>
  <si>
    <r>
      <rPr>
        <sz val="10"/>
        <color theme="1"/>
        <rFont val="方正黑体_GBK"/>
        <charset val="134"/>
      </rPr>
      <t>面试</t>
    </r>
    <r>
      <rPr>
        <sz val="10"/>
        <color theme="1"/>
        <rFont val="Times New Roman"/>
        <charset val="134"/>
      </rPr>
      <t xml:space="preserve">
</t>
    </r>
    <r>
      <rPr>
        <sz val="10"/>
        <color theme="1"/>
        <rFont val="方正黑体_GBK"/>
        <charset val="134"/>
      </rPr>
      <t>成绩</t>
    </r>
  </si>
  <si>
    <t>重庆市开州区2024年度公开考试录用公务员体检人员抽签顺序确认表</t>
  </si>
  <si>
    <t>职位类别</t>
  </si>
  <si>
    <t>职位代码</t>
  </si>
  <si>
    <t>是否为2024年应届毕业生</t>
  </si>
  <si>
    <t>笔试成绩</t>
  </si>
  <si>
    <t>职位属性</t>
  </si>
  <si>
    <t>职级层次</t>
  </si>
  <si>
    <t>申论考试类型</t>
  </si>
  <si>
    <t>职位
排名</t>
  </si>
  <si>
    <t>是否进入现场资格审查</t>
  </si>
  <si>
    <t>资格审查是否合格</t>
  </si>
  <si>
    <t>是否进入面试环节</t>
  </si>
  <si>
    <t>面试成绩</t>
  </si>
  <si>
    <t>是否进入体检</t>
  </si>
  <si>
    <t>15730665508</t>
  </si>
  <si>
    <t>重庆市开州区文峰街道建材路法院宿舍6单元302</t>
  </si>
  <si>
    <t/>
  </si>
  <si>
    <t>普通职位</t>
  </si>
  <si>
    <t>四级警长及以下</t>
  </si>
  <si>
    <t>申论1</t>
  </si>
  <si>
    <t>公安男子组16人</t>
  </si>
  <si>
    <t>13668459648</t>
  </si>
  <si>
    <t>重庆市开州区云枫街道长青社区花仙路残疾人联合会二单元402</t>
  </si>
  <si>
    <t>15310511891</t>
  </si>
  <si>
    <t>重庆市开州区大德镇兴隆村4组13号</t>
  </si>
  <si>
    <t>13320247990</t>
  </si>
  <si>
    <t>重庆开州区云峰街道侨城御景10栋2607</t>
  </si>
  <si>
    <t>18883364803</t>
  </si>
  <si>
    <t>重庆市开州区文峰街道金科财富中心A区7栋24-4</t>
  </si>
  <si>
    <t>18983512333</t>
  </si>
  <si>
    <t>重庆市开州区丰盛苑</t>
  </si>
  <si>
    <t>18875355706</t>
  </si>
  <si>
    <t>重庆市云阳县双江街道滨湖路555号碧桂园印江府</t>
  </si>
  <si>
    <t>65.84</t>
  </si>
  <si>
    <t>重庆市九龙坡区中梁山街道中建御湖壹号</t>
  </si>
  <si>
    <t>13628220098</t>
  </si>
  <si>
    <t>重庆市万州区五桥上海大道999号7-5-2</t>
  </si>
  <si>
    <t>15023838668</t>
  </si>
  <si>
    <t>重庆市九龙坡区谢家湾街道华润二十四城二期21栋2单元2604</t>
  </si>
  <si>
    <t>15223110056</t>
  </si>
  <si>
    <t>重庆市大渡口区中冶城邦国际7栋</t>
  </si>
  <si>
    <t>15923876075</t>
  </si>
  <si>
    <t>重庆市渝北区仙桃街道汇祥林里3千四期四栋5-5</t>
  </si>
  <si>
    <t>70713451</t>
  </si>
  <si>
    <t>重庆市丰都县三合街道党政小区19栋1单元302</t>
  </si>
  <si>
    <t>19182859862</t>
  </si>
  <si>
    <t>四川省达州市宣汉县峰城镇板桥村2组016号</t>
  </si>
  <si>
    <t>19115359803</t>
  </si>
  <si>
    <t>重庆市万州区星光路南滨上院E2区</t>
  </si>
  <si>
    <t>13667613567</t>
  </si>
  <si>
    <t>重庆市开州区云枫街道丽君现代城5栋3-1</t>
  </si>
  <si>
    <t>13364022083</t>
  </si>
  <si>
    <t>重庆市开州区公园王府</t>
  </si>
  <si>
    <t>艰苦边远地区基层职位</t>
  </si>
  <si>
    <t>四级主任科员及以下</t>
  </si>
  <si>
    <t>申论2</t>
  </si>
  <si>
    <t>男子1组14人</t>
  </si>
  <si>
    <t>15215043651</t>
  </si>
  <si>
    <t>重庆市璧山区CBD观湖苑</t>
  </si>
  <si>
    <t>18339622895</t>
  </si>
  <si>
    <t>西藏拉萨市城关区藏大东路10号西藏大学纳金校区经济与管理学院</t>
  </si>
  <si>
    <t>18716823802</t>
  </si>
  <si>
    <t>重庆市垫江县普顺镇新桥村3组</t>
  </si>
  <si>
    <t>18880989149</t>
  </si>
  <si>
    <t>四川省达州市宣汉县国峰花园八栋一单元五楼三号</t>
  </si>
  <si>
    <t>13224982498</t>
  </si>
  <si>
    <t>重庆市南岸区天文大道鲁能领秀城1街区7栋</t>
  </si>
  <si>
    <t>18002310872</t>
  </si>
  <si>
    <t>重庆市九龙坡区巴福九龙西苑</t>
  </si>
  <si>
    <t>行政执法类职位</t>
  </si>
  <si>
    <t>四级主办及以下</t>
  </si>
  <si>
    <t>申论3</t>
  </si>
  <si>
    <t>17623639167</t>
  </si>
  <si>
    <t>重庆市渝北区金山大道一号恒大华府27栋-11-1</t>
  </si>
  <si>
    <t>18996550132</t>
  </si>
  <si>
    <t>重庆市开州区岳溪镇胡家村10组45号</t>
  </si>
  <si>
    <t>16623065207</t>
  </si>
  <si>
    <t>17784222435</t>
  </si>
  <si>
    <t>重庆市开州区天和镇水磨村三组</t>
  </si>
  <si>
    <t>13452708854</t>
  </si>
  <si>
    <t>重庆市开州区丽君现代城</t>
  </si>
  <si>
    <t>19922066037</t>
  </si>
  <si>
    <t>重庆市巴南区重庆财经学院</t>
  </si>
  <si>
    <t>17623484381</t>
  </si>
  <si>
    <t>重庆市云阳县养鹿镇</t>
  </si>
  <si>
    <t>15523901551</t>
  </si>
  <si>
    <t>重庆市巫溪县中梁乡银水社区</t>
  </si>
  <si>
    <t>事业编制人员</t>
  </si>
  <si>
    <t>一级科员</t>
  </si>
  <si>
    <t>男子2组14人</t>
  </si>
  <si>
    <t>18780841901</t>
  </si>
  <si>
    <t>四川省达州市达川区大树镇五邻村一组</t>
  </si>
  <si>
    <t>本人男,户口所在地为四川省达州市,为2024届应届毕业生,本科,专业汉语言文学</t>
  </si>
  <si>
    <t>13668455569</t>
  </si>
  <si>
    <t>重庆市万州区沙龙路二段江山龙苑F栋27-4</t>
  </si>
  <si>
    <t>15213525888</t>
  </si>
  <si>
    <t>重庆市开州区赵家街道和平村9组80号</t>
  </si>
  <si>
    <t>15023824232</t>
  </si>
  <si>
    <t>重庆市渝北区大湾镇</t>
  </si>
  <si>
    <t>18323786732</t>
  </si>
  <si>
    <t>重庆市开州区汉丰街道龙锦名都龙祥苑</t>
  </si>
  <si>
    <t>2020.8-2022.8重庆市大渡口区西部志愿者</t>
  </si>
  <si>
    <t>19822338338</t>
  </si>
  <si>
    <t>重庆市开州区云枫街道金科云玺台B区5栋</t>
  </si>
  <si>
    <t>13452686898</t>
  </si>
  <si>
    <t>15215248829</t>
  </si>
  <si>
    <t>重庆市开州区龙景名都</t>
  </si>
  <si>
    <t>2021年8月1日—2023年7月31日，在开州区能源发展中心工作（西部志愿者）；符合岗位要求。</t>
  </si>
  <si>
    <t>18723611181</t>
  </si>
  <si>
    <t>重庆市万州区云熙台二期55栋2单元501</t>
  </si>
  <si>
    <t>15223520411</t>
  </si>
  <si>
    <t>重庆好似开州区</t>
  </si>
  <si>
    <t>18323505507</t>
  </si>
  <si>
    <t>重庆市云阳县凤鸣镇清江村15组31号</t>
  </si>
  <si>
    <t>13452730075</t>
  </si>
  <si>
    <t>重庆市开州区汉丰街道糖酒佳苑a栋601</t>
  </si>
  <si>
    <t>15213526107</t>
  </si>
  <si>
    <t>重庆市开州区赵家街道帅乡府邸4-15-8</t>
  </si>
  <si>
    <t>13594472435</t>
  </si>
  <si>
    <t>重庆市开州区凤凰广场花说花艺店</t>
  </si>
  <si>
    <t>男子3组14人</t>
  </si>
  <si>
    <t>15823776668</t>
  </si>
  <si>
    <t>重庆市奉节县永安街道滨新路滨江新城A3</t>
  </si>
  <si>
    <t>13896296466</t>
  </si>
  <si>
    <t>重庆市开州区文峰街道金科天樾10栋802</t>
  </si>
  <si>
    <t>15123408781</t>
  </si>
  <si>
    <t>重庆市九龙坡区石桥铺街道远洋城二期16栋</t>
  </si>
  <si>
    <t>13594824620</t>
  </si>
  <si>
    <t>重庆市万州区熊家镇古城之路68号一单元402</t>
  </si>
  <si>
    <t>13458039000</t>
  </si>
  <si>
    <t>四川省绵阳市盐亭县中央大城</t>
  </si>
  <si>
    <t>四川省南充市顺庆区文峰街二段明宇帝壹家1期21幢13-4</t>
  </si>
  <si>
    <t>13795260453</t>
  </si>
  <si>
    <t>重庆市开州区金科维拉庄园A5-703</t>
  </si>
  <si>
    <t>02352233316</t>
  </si>
  <si>
    <t>重庆市开州区安康四号院3栋3单元302</t>
  </si>
  <si>
    <t>18983506669</t>
  </si>
  <si>
    <t>重庆市开州区文峰街道南郊社区建材路传输局宿舍1单元402</t>
  </si>
  <si>
    <t>17347658023</t>
  </si>
  <si>
    <t>重庆市万州区南山绿庭</t>
  </si>
  <si>
    <t>0523-87212756</t>
  </si>
  <si>
    <t>江苏省泰兴市黄桥镇文明路24号</t>
  </si>
  <si>
    <t>15181883018</t>
  </si>
  <si>
    <t>四川省达州市开江县八庙镇大北街22号</t>
  </si>
  <si>
    <t>17725185447</t>
  </si>
  <si>
    <t>重庆市开州区美湖苑万福楼三单元7-2</t>
  </si>
  <si>
    <t>19936029744</t>
  </si>
  <si>
    <t>重庆市开州区汉丰街道滨湖中路水务佳苑</t>
  </si>
  <si>
    <t>女子1组16人</t>
  </si>
  <si>
    <t>15826494669</t>
  </si>
  <si>
    <t>重庆市开州区云枫苑</t>
  </si>
  <si>
    <t>18123195999</t>
  </si>
  <si>
    <t>重庆市万州区牌楼街道沙龙路二段1331号御景江城</t>
  </si>
  <si>
    <t>18716215670</t>
  </si>
  <si>
    <t>重庆市北碚区水土街道中粮祥云赋</t>
  </si>
  <si>
    <t>52389633</t>
  </si>
  <si>
    <t>重庆市开州区鹤翔豪苑</t>
  </si>
  <si>
    <t>13452637789</t>
  </si>
  <si>
    <t>重庆市开州区云枫街道汉丰街707号6幢1单元501</t>
  </si>
  <si>
    <t>18080776663</t>
  </si>
  <si>
    <t>四川省攀枝花市仁和区远达南山花园丽景苑19栋1单元1号</t>
  </si>
  <si>
    <t>13594407779</t>
  </si>
  <si>
    <t>重庆师范大学大学城校区</t>
  </si>
  <si>
    <t>15883737386</t>
  </si>
  <si>
    <t>四川省达州市宣汉县南坝镇鑫盛公寓</t>
  </si>
  <si>
    <t>本人为2024届高校毕业生，承诺能在2024年7月1日前取得学历学位证书。</t>
  </si>
  <si>
    <t>13648423889</t>
  </si>
  <si>
    <t>重庆市巴南区龙洲大道1399号协信天骄溪悦</t>
  </si>
  <si>
    <t>13330201008</t>
  </si>
  <si>
    <t>重庆市沙坪坝区凤天大道华宇城M4</t>
  </si>
  <si>
    <t>17358461447</t>
  </si>
  <si>
    <t>重庆市开州区河堰镇</t>
  </si>
  <si>
    <t>13151621869</t>
  </si>
  <si>
    <t>重庆市秀山县孝溪乡格维村石家田组11号</t>
  </si>
  <si>
    <t>15971643147</t>
  </si>
  <si>
    <t>重庆市开州区云枫街道花仙路山水苑</t>
  </si>
  <si>
    <t>15084403224</t>
  </si>
  <si>
    <t>重庆市开州区学府美地佳苑</t>
  </si>
  <si>
    <t>13996697997</t>
  </si>
  <si>
    <t>重庆市开州区汉丰街道德能·滨海蓝湖</t>
  </si>
  <si>
    <t>17360528696</t>
  </si>
  <si>
    <t>四川省泸州市江阳区茜草江东新城A区</t>
  </si>
  <si>
    <t>女子2组16人</t>
  </si>
  <si>
    <t>15823710233</t>
  </si>
  <si>
    <t>重庆文理学院红河校区A区</t>
  </si>
  <si>
    <t>19123271075</t>
  </si>
  <si>
    <t>13251362591</t>
  </si>
  <si>
    <t>重庆市北碚区天生路2号</t>
  </si>
  <si>
    <t>15608367050</t>
  </si>
  <si>
    <t>重庆市万州区分水镇龚家湾村3组</t>
  </si>
  <si>
    <t>17783201929</t>
  </si>
  <si>
    <t>重庆市渝北区香草天空小区1栋15-4</t>
  </si>
  <si>
    <t>13251130998</t>
  </si>
  <si>
    <t>重庆市万州区钟鼓楼街道好望江小区</t>
  </si>
  <si>
    <t>18908330884</t>
  </si>
  <si>
    <t>重庆市沙坪坝区虎溪街道重庆师范大学（南门）</t>
  </si>
  <si>
    <t>18090922273</t>
  </si>
  <si>
    <t>四川省达州市通川区中心广场滨江名都城C栋22楼2号</t>
  </si>
  <si>
    <t>13060290319</t>
  </si>
  <si>
    <t>重庆市开州区临江镇高石坎</t>
  </si>
  <si>
    <t>19115785860</t>
  </si>
  <si>
    <t>四川省西昌市宁远航天家园</t>
  </si>
  <si>
    <t>15213587493</t>
  </si>
  <si>
    <t>重庆市开州区云枫街道毓秀苑3单元6-4</t>
  </si>
  <si>
    <t>全日制学历，服务基层人员</t>
  </si>
  <si>
    <t>13594835976</t>
  </si>
  <si>
    <t>重庆市开州区云枫街道学府尚城2栋</t>
  </si>
  <si>
    <t>19823305279</t>
  </si>
  <si>
    <t>重庆市开州区麻柳乡柳兴街1号</t>
  </si>
  <si>
    <t>15223250074</t>
  </si>
  <si>
    <t>13594438596</t>
  </si>
  <si>
    <t>重庆市开州区大德镇人民政府</t>
  </si>
  <si>
    <t>18581809139</t>
  </si>
  <si>
    <t>四川省达州市达川区杨柳街道健身路39号</t>
  </si>
  <si>
    <t>女子3组16人</t>
  </si>
  <si>
    <t>18102335195</t>
  </si>
  <si>
    <t>重庆市开州区正安街道</t>
  </si>
  <si>
    <t>17623407879</t>
  </si>
  <si>
    <t>重庆市忠县忠州街道橘城首座D栋9-3</t>
  </si>
  <si>
    <t>18883184465</t>
  </si>
  <si>
    <t>重庆市万盛经开区万东北路2号</t>
  </si>
  <si>
    <t>15023435442</t>
  </si>
  <si>
    <t>重庆市万州区山湾街256号</t>
  </si>
  <si>
    <t>18381160527</t>
  </si>
  <si>
    <t>重庆市奉节县滨江新城</t>
  </si>
  <si>
    <t>15730684787</t>
  </si>
  <si>
    <t>重庆市渝北区龙山街道太阳园5栋29-5</t>
  </si>
  <si>
    <t>具有初级会计职称</t>
  </si>
  <si>
    <t>15310016313</t>
  </si>
  <si>
    <t>重庆市开州区时代都会5栋18-8</t>
  </si>
  <si>
    <t>13368276597</t>
  </si>
  <si>
    <t>重庆市南岸区南坪海棠溪街道学府大道69号天景雨山前2栋2-2</t>
  </si>
  <si>
    <t>16623863696</t>
  </si>
  <si>
    <t>重庆市开州区格物居1栋2单元1-1</t>
  </si>
  <si>
    <t>17347717155</t>
  </si>
  <si>
    <t>重庆市开州区临江镇明月村</t>
  </si>
  <si>
    <t>18982752167</t>
  </si>
  <si>
    <t>四川省泸州市江阳区酒城花园6栋504</t>
  </si>
  <si>
    <t>15884721246</t>
  </si>
  <si>
    <t>四川省达州市宣汉县丽都花园</t>
  </si>
  <si>
    <t>13880104019</t>
  </si>
  <si>
    <t>四川省成都市都江堰市城北阳光15-2-2</t>
  </si>
  <si>
    <t>15320638355</t>
  </si>
  <si>
    <t>重庆市万州区钟鼓楼街道睿尚城4号楼17-4</t>
  </si>
  <si>
    <t>13098620385</t>
  </si>
  <si>
    <t>重庆市开州区汉丰街道安康花苑二区</t>
  </si>
  <si>
    <t>重庆市开州区2024年度公开考试录用公务员体检抽血双盲法记录表</t>
  </si>
  <si>
    <t>体检顺序号</t>
  </si>
  <si>
    <t>血编号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</si>
</sst>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6">
    <font>
      <sz val="11"/>
      <color indexed="8"/>
      <name val="宋体"/>
      <charset val="134"/>
      <scheme val="minor"/>
    </font>
    <font>
      <sz val="11"/>
      <color theme="1"/>
      <name val="宋体"/>
      <charset val="134"/>
      <scheme val="minor"/>
    </font>
    <font>
      <sz val="14"/>
      <color theme="1"/>
      <name val="宋体"/>
      <charset val="134"/>
      <scheme val="minor"/>
    </font>
    <font>
      <sz val="20"/>
      <color rgb="FF000000"/>
      <name val="方正小标宋_GBK"/>
      <charset val="134"/>
    </font>
    <font>
      <b/>
      <sz val="14"/>
      <color rgb="FF000000"/>
      <name val="宋体"/>
      <charset val="134"/>
      <scheme val="minor"/>
    </font>
    <font>
      <sz val="14"/>
      <color rgb="FF000000"/>
      <name val="宋体"/>
      <charset val="134"/>
      <scheme val="minor"/>
    </font>
    <font>
      <sz val="22"/>
      <name val="方正小标宋_GBK"/>
      <charset val="134"/>
    </font>
    <font>
      <sz val="11"/>
      <name val="方正黑体_GBK"/>
      <charset val="134"/>
    </font>
    <font>
      <sz val="10"/>
      <name val="方正黑体_GBK"/>
      <charset val="134"/>
    </font>
    <font>
      <sz val="20"/>
      <name val="方正小标宋_GBK"/>
      <charset val="134"/>
    </font>
    <font>
      <sz val="20"/>
      <name val="Times New Roman"/>
      <charset val="134"/>
    </font>
    <font>
      <sz val="10"/>
      <name val="Times New Roman"/>
      <charset val="134"/>
    </font>
    <font>
      <sz val="10"/>
      <color rgb="FF000000"/>
      <name val="方正仿宋_GBK"/>
      <charset val="134"/>
    </font>
    <font>
      <sz val="10"/>
      <color theme="1"/>
      <name val="Times New Roman"/>
      <charset val="134"/>
    </font>
    <font>
      <sz val="10"/>
      <color theme="1"/>
      <name val="方正黑体_GBK"/>
      <charset val="134"/>
    </font>
    <font>
      <sz val="18"/>
      <color theme="1"/>
      <name val="方正小标宋_GBK"/>
      <charset val="134"/>
    </font>
    <font>
      <sz val="10"/>
      <color theme="1"/>
      <name val="方正仿宋_GBK"/>
      <charset val="134"/>
    </font>
    <font>
      <sz val="10"/>
      <color rgb="FF000000"/>
      <name val="Times New Roman"/>
      <charset val="134"/>
    </font>
    <font>
      <sz val="11"/>
      <color theme="1"/>
      <name val="Times New Roman"/>
      <charset val="134"/>
    </font>
    <font>
      <sz val="11"/>
      <color theme="1"/>
      <name val="方正仿宋_GBK"/>
      <charset val="134"/>
    </font>
    <font>
      <sz val="12"/>
      <color theme="1"/>
      <name val="宋体"/>
      <charset val="134"/>
      <scheme val="minor"/>
    </font>
    <font>
      <sz val="24"/>
      <color theme="1"/>
      <name val="方正小标宋_GBK"/>
      <charset val="134"/>
    </font>
    <font>
      <sz val="12"/>
      <color theme="1"/>
      <name val="方正黑体_GBK"/>
      <charset val="134"/>
    </font>
    <font>
      <sz val="11"/>
      <color rgb="FF000000"/>
      <name val="Times New Roman"/>
      <charset val="134"/>
    </font>
    <font>
      <sz val="12"/>
      <color theme="1"/>
      <name val="方正小标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方正仿宋_GBK"/>
      <charset val="134"/>
    </font>
    <font>
      <sz val="18"/>
      <color theme="1"/>
      <name val="Times New Roman"/>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 fillId="2" borderId="8"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9" applyNumberFormat="0" applyFill="0" applyAlignment="0" applyProtection="0">
      <alignment vertical="center"/>
    </xf>
    <xf numFmtId="0" fontId="31" fillId="0" borderId="9" applyNumberFormat="0" applyFill="0" applyAlignment="0" applyProtection="0">
      <alignment vertical="center"/>
    </xf>
    <xf numFmtId="0" fontId="32" fillId="0" borderId="10" applyNumberFormat="0" applyFill="0" applyAlignment="0" applyProtection="0">
      <alignment vertical="center"/>
    </xf>
    <xf numFmtId="0" fontId="32" fillId="0" borderId="0" applyNumberFormat="0" applyFill="0" applyBorder="0" applyAlignment="0" applyProtection="0">
      <alignment vertical="center"/>
    </xf>
    <xf numFmtId="0" fontId="33" fillId="3" borderId="11" applyNumberFormat="0" applyAlignment="0" applyProtection="0">
      <alignment vertical="center"/>
    </xf>
    <xf numFmtId="0" fontId="34" fillId="4" borderId="12" applyNumberFormat="0" applyAlignment="0" applyProtection="0">
      <alignment vertical="center"/>
    </xf>
    <xf numFmtId="0" fontId="35" fillId="4" borderId="11" applyNumberFormat="0" applyAlignment="0" applyProtection="0">
      <alignment vertical="center"/>
    </xf>
    <xf numFmtId="0" fontId="36" fillId="5" borderId="13" applyNumberFormat="0" applyAlignment="0" applyProtection="0">
      <alignment vertical="center"/>
    </xf>
    <xf numFmtId="0" fontId="37" fillId="0" borderId="14" applyNumberFormat="0" applyFill="0" applyAlignment="0" applyProtection="0">
      <alignment vertical="center"/>
    </xf>
    <xf numFmtId="0" fontId="38" fillId="0" borderId="15" applyNumberFormat="0" applyFill="0" applyAlignment="0" applyProtection="0">
      <alignment vertical="center"/>
    </xf>
    <xf numFmtId="0" fontId="39" fillId="6" borderId="0" applyNumberFormat="0" applyBorder="0" applyAlignment="0" applyProtection="0">
      <alignment vertical="center"/>
    </xf>
    <xf numFmtId="0" fontId="40" fillId="7" borderId="0" applyNumberFormat="0" applyBorder="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3" fillId="11" borderId="0" applyNumberFormat="0" applyBorder="0" applyAlignment="0" applyProtection="0">
      <alignment vertical="center"/>
    </xf>
    <xf numFmtId="0" fontId="42" fillId="12" borderId="0" applyNumberFormat="0" applyBorder="0" applyAlignment="0" applyProtection="0">
      <alignment vertical="center"/>
    </xf>
    <xf numFmtId="0" fontId="42"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2" fillId="28" borderId="0" applyNumberFormat="0" applyBorder="0" applyAlignment="0" applyProtection="0">
      <alignment vertical="center"/>
    </xf>
    <xf numFmtId="0" fontId="42"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2" fillId="32" borderId="0" applyNumberFormat="0" applyBorder="0" applyAlignment="0" applyProtection="0">
      <alignment vertical="center"/>
    </xf>
  </cellStyleXfs>
  <cellXfs count="72">
    <xf numFmtId="0" fontId="0" fillId="0" borderId="0" xfId="0" applyFont="1">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49" fontId="6" fillId="0" borderId="0" xfId="0" applyNumberFormat="1" applyFont="1" applyFill="1" applyAlignment="1">
      <alignment horizontal="center" vertical="center" wrapText="1"/>
    </xf>
    <xf numFmtId="49" fontId="6" fillId="0" borderId="0" xfId="0" applyNumberFormat="1" applyFont="1" applyFill="1" applyAlignment="1">
      <alignment horizontal="center" vertical="center"/>
    </xf>
    <xf numFmtId="49" fontId="6" fillId="0" borderId="0" xfId="0" applyNumberFormat="1" applyFont="1" applyFill="1" applyAlignment="1">
      <alignment horizontal="left" vertical="center"/>
    </xf>
    <xf numFmtId="49" fontId="7" fillId="0" borderId="2"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vertical="center" wrapText="1"/>
    </xf>
    <xf numFmtId="49"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7" fillId="0" borderId="2" xfId="0"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0" fontId="8" fillId="0" borderId="7" xfId="0" applyNumberFormat="1" applyFont="1" applyFill="1" applyBorder="1" applyAlignment="1">
      <alignment horizontal="center" vertical="center" wrapText="1"/>
    </xf>
    <xf numFmtId="49" fontId="9" fillId="0" borderId="0" xfId="0" applyNumberFormat="1" applyFont="1" applyFill="1" applyAlignment="1">
      <alignment horizontal="center" vertical="center" wrapText="1"/>
    </xf>
    <xf numFmtId="49" fontId="10" fillId="0" borderId="0" xfId="0" applyNumberFormat="1" applyFont="1" applyFill="1" applyAlignment="1">
      <alignment horizontal="center" vertical="center"/>
    </xf>
    <xf numFmtId="0"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8" fillId="0" borderId="1" xfId="0" applyNumberFormat="1" applyFont="1" applyFill="1" applyBorder="1" applyAlignment="1">
      <alignment horizontal="left" vertical="center" wrapText="1"/>
    </xf>
    <xf numFmtId="0" fontId="11" fillId="0" borderId="1" xfId="0" applyFont="1" applyFill="1" applyBorder="1" applyAlignment="1">
      <alignment horizontal="center" vertical="center" wrapText="1"/>
    </xf>
    <xf numFmtId="0" fontId="13" fillId="0" borderId="0" xfId="0" applyFont="1" applyFill="1" applyBorder="1" applyAlignment="1">
      <alignment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4" fillId="0" borderId="0" xfId="0" applyFont="1" applyFill="1" applyBorder="1" applyAlignment="1">
      <alignment vertical="center" wrapText="1"/>
    </xf>
    <xf numFmtId="0" fontId="14" fillId="0" borderId="1" xfId="0" applyFont="1" applyFill="1" applyBorder="1" applyAlignment="1">
      <alignment vertical="center" wrapText="1"/>
    </xf>
    <xf numFmtId="0" fontId="0" fillId="0" borderId="0" xfId="0" applyFont="1" applyAlignment="1">
      <alignment horizontal="center"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14"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5" fillId="0" borderId="5" xfId="0" applyFont="1" applyFill="1" applyBorder="1" applyAlignment="1">
      <alignment horizontal="center" vertical="center"/>
    </xf>
    <xf numFmtId="0" fontId="18" fillId="0" borderId="2" xfId="0" applyFont="1" applyFill="1" applyBorder="1" applyAlignment="1">
      <alignment horizontal="center" vertical="center" wrapText="1"/>
    </xf>
    <xf numFmtId="0" fontId="1" fillId="0" borderId="2" xfId="0" applyFont="1" applyFill="1" applyBorder="1" applyAlignment="1">
      <alignment horizontal="center"/>
    </xf>
    <xf numFmtId="0" fontId="18" fillId="0" borderId="6" xfId="0" applyFont="1" applyFill="1" applyBorder="1" applyAlignment="1">
      <alignment horizontal="center" vertical="center" wrapText="1"/>
    </xf>
    <xf numFmtId="0" fontId="1" fillId="0" borderId="6" xfId="0" applyFont="1" applyFill="1" applyBorder="1" applyAlignment="1">
      <alignment horizontal="center"/>
    </xf>
    <xf numFmtId="0" fontId="18" fillId="0" borderId="7" xfId="0" applyFont="1" applyFill="1" applyBorder="1" applyAlignment="1">
      <alignment horizontal="center" vertical="center" wrapText="1"/>
    </xf>
    <xf numFmtId="0" fontId="1" fillId="0" borderId="7" xfId="0" applyFont="1" applyFill="1" applyBorder="1" applyAlignment="1">
      <alignment horizontal="center"/>
    </xf>
    <xf numFmtId="0" fontId="19" fillId="0" borderId="2"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 fillId="0" borderId="1" xfId="0" applyFont="1" applyFill="1" applyBorder="1" applyAlignment="1">
      <alignment horizontal="center"/>
    </xf>
    <xf numFmtId="0" fontId="20" fillId="0" borderId="0" xfId="0" applyFont="1" applyFill="1" applyAlignment="1">
      <alignment vertical="center" wrapText="1"/>
    </xf>
    <xf numFmtId="0" fontId="1" fillId="0" borderId="0" xfId="0" applyFont="1" applyFill="1" applyAlignment="1">
      <alignment vertical="center" wrapText="1"/>
    </xf>
    <xf numFmtId="0" fontId="1" fillId="0" borderId="0" xfId="0" applyFont="1">
      <alignment vertical="center"/>
    </xf>
    <xf numFmtId="0" fontId="21" fillId="0" borderId="0" xfId="0" applyFont="1" applyFill="1" applyAlignment="1">
      <alignment horizontal="center" vertical="center" wrapText="1"/>
    </xf>
    <xf numFmtId="0" fontId="22" fillId="0" borderId="2" xfId="0" applyFont="1" applyFill="1" applyBorder="1" applyAlignment="1">
      <alignment horizontal="center" vertical="center" wrapText="1"/>
    </xf>
    <xf numFmtId="0" fontId="22" fillId="0" borderId="2"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8" fillId="0" borderId="1" xfId="0" applyFont="1" applyFill="1" applyBorder="1" applyAlignment="1">
      <alignment vertical="center" wrapText="1"/>
    </xf>
    <xf numFmtId="0" fontId="24" fillId="0" borderId="1" xfId="0" applyFont="1" applyFill="1" applyBorder="1" applyAlignment="1">
      <alignment horizontal="center" vertical="center" wrapText="1"/>
    </xf>
    <xf numFmtId="0" fontId="20" fillId="0" borderId="0" xfId="0" applyFont="1" applyFill="1" applyAlignment="1">
      <alignment vertical="center"/>
    </xf>
    <xf numFmtId="0" fontId="16" fillId="0" borderId="1" xfId="0" applyFont="1" applyFill="1" applyBorder="1" applyAlignment="1">
      <alignment vertical="center" wrapText="1"/>
    </xf>
    <xf numFmtId="0" fontId="20" fillId="0" borderId="0" xfId="0" applyFont="1">
      <alignment vertical="center"/>
    </xf>
    <xf numFmtId="0" fontId="1" fillId="0" borderId="0" xfId="0" applyFont="1" applyFill="1">
      <alignment vertical="center"/>
    </xf>
    <xf numFmtId="0" fontId="8" fillId="0" borderId="1" xfId="0" applyFont="1" applyFill="1" applyBorder="1" applyAlignment="1" quotePrefix="1">
      <alignment horizontal="center" vertical="center" wrapText="1"/>
    </xf>
    <xf numFmtId="0" fontId="8" fillId="0" borderId="1" xfId="0" applyNumberFormat="1" applyFont="1" applyFill="1" applyBorder="1" applyAlignment="1" quotePrefix="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tyles" Target="styles.xml"/><Relationship Id="rId12" Type="http://schemas.openxmlformats.org/officeDocument/2006/relationships/sharedStrings" Target="sharedStrings.xml"/><Relationship Id="rId11" Type="http://schemas.openxmlformats.org/officeDocument/2006/relationships/theme" Target="theme/theme1.xml"/><Relationship Id="rId10" Type="http://schemas.openxmlformats.org/officeDocument/2006/relationships/externalLink" Target="externalLinks/externalLink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4;&#21153;&#21592;&#31185;&#20154;&#20107;&#25991;&#26723;\03%20&#20844;&#21153;&#21592;&#25307;&#24405;\2026\&#24320;&#24030;&#21306;2026&#24180;&#24230;&#20844;&#24320;&#32771;&#35797;&#24405;&#29992;&#20844;&#21153;&#21592;&#36827;&#20837;&#38754;&#35797;&#21517;&#21333;&#65288;&#20449;&#24687;&#21517;&#2087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4;&#21153;&#21592;&#31185;&#20154;&#20107;&#25991;&#26723;\03%20&#20844;&#21153;&#21592;&#25307;&#24405;\2026\09%20%20&#38754;&#35797;\&#24320;&#24030;&#21306;2026&#24180;&#24230;&#20844;&#24320;&#32771;&#35797;&#24405;&#29992;&#20844;&#21153;&#21592;&#36827;&#20837;&#38754;&#35797;&#21517;&#21333;&#65288;&#20449;&#24687;&#21517;&#20876;&#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进面人员（不含村干部）"/>
      <sheetName val="进面人员详细信息"/>
      <sheetName val="体检人员详细信息 （不含村干部）"/>
      <sheetName val="村社区成绩"/>
    </sheetNames>
    <sheetDataSet>
      <sheetData sheetId="0"/>
      <sheetData sheetId="1"/>
      <sheetData sheetId="2">
        <row r="1">
          <cell r="B1" t="str">
            <v>身份证件号码</v>
          </cell>
          <cell r="C1" t="str">
            <v>准考证号</v>
          </cell>
          <cell r="D1" t="str">
            <v>性别</v>
          </cell>
          <cell r="E1" t="str">
            <v>招录单位</v>
          </cell>
          <cell r="F1" t="str">
            <v>职位名称</v>
          </cell>
          <cell r="G1" t="str">
            <v>行政职业能力测验成绩</v>
          </cell>
          <cell r="H1" t="str">
            <v>申论成绩</v>
          </cell>
          <cell r="I1" t="str">
            <v>公安类专业科目成绩</v>
          </cell>
          <cell r="J1" t="str">
            <v>法律基础知识成绩</v>
          </cell>
          <cell r="K1" t="str">
            <v>总成绩</v>
          </cell>
          <cell r="L1" t="str">
            <v>民族</v>
          </cell>
          <cell r="M1" t="str">
            <v>出生日期</v>
          </cell>
          <cell r="N1" t="str">
            <v>年龄</v>
          </cell>
          <cell r="O1" t="str">
            <v>户口所在地</v>
          </cell>
          <cell r="P1" t="str">
            <v>政治面貌</v>
          </cell>
          <cell r="Q1" t="str">
            <v>毕业院校</v>
          </cell>
          <cell r="R1" t="str">
            <v>毕业时间</v>
          </cell>
          <cell r="S1" t="str">
            <v>符合招考职位要求的专业（毕业证书上所列专业）</v>
          </cell>
          <cell r="T1" t="str">
            <v>符合招考职位要求的学历</v>
          </cell>
          <cell r="U1" t="str">
            <v>符合招考职位要求的学位</v>
          </cell>
          <cell r="V1" t="str">
            <v>学位与学历是否对应</v>
          </cell>
          <cell r="W1" t="str">
            <v>学历属性</v>
          </cell>
          <cell r="X1" t="str">
            <v>第二学位，辅修专业</v>
          </cell>
          <cell r="Y1" t="str">
            <v>是否属于公告规定的2026年应届毕业生</v>
          </cell>
          <cell r="Z1" t="str">
            <v>是否处于国家统一招生普通高校毕业生择业期内</v>
          </cell>
          <cell r="AA1" t="str">
            <v>最高学历毕业年份</v>
          </cell>
          <cell r="AB1" t="str">
            <v>是否在2024年、2025年期间曾落实工作单位</v>
          </cell>
          <cell r="AC1" t="str">
            <v>是否是服务基层项目人员</v>
          </cell>
          <cell r="AD1" t="str">
            <v>服务基层项目类型</v>
          </cell>
          <cell r="AE1" t="str">
            <v>报考者与招录机关工作人员是否存在亲属关系</v>
          </cell>
          <cell r="AF1" t="str">
            <v>是否是高校毕业生退役军人</v>
          </cell>
          <cell r="AG1" t="str">
            <v>现工作单位及职务</v>
          </cell>
          <cell r="AH1" t="str">
            <v>基层工作经历时间</v>
          </cell>
          <cell r="AI1" t="str">
            <v>职位要求的相关工作经历时间</v>
          </cell>
          <cell r="AJ1" t="str">
            <v>是否符合报考职位的其他条件</v>
          </cell>
          <cell r="AK1" t="str">
            <v>个人简历</v>
          </cell>
          <cell r="AL1" t="str">
            <v>联系电话</v>
          </cell>
          <cell r="AM1" t="str">
            <v>家庭电话</v>
          </cell>
          <cell r="AN1" t="str">
            <v>通讯地址</v>
          </cell>
          <cell r="AO1" t="str">
            <v>本人填报上述条件是否属实并符合条件</v>
          </cell>
          <cell r="AP1" t="str">
            <v>是否属于免缴考试费人员</v>
          </cell>
          <cell r="AQ1" t="str">
            <v>备注</v>
          </cell>
          <cell r="AR1" t="str">
            <v>审核状态</v>
          </cell>
          <cell r="AS1" t="str">
            <v>审核日期</v>
          </cell>
          <cell r="AT1" t="str">
            <v>缴费状态</v>
          </cell>
        </row>
        <row r="2">
          <cell r="B2" t="str">
            <v>500235199208263919</v>
          </cell>
          <cell r="C2" t="str">
            <v>6101804600708</v>
          </cell>
          <cell r="D2" t="str">
            <v>男</v>
          </cell>
          <cell r="E2" t="str">
            <v>开州区道路运输事务中心（参照）</v>
          </cell>
          <cell r="F2" t="str">
            <v>道路运输管理</v>
          </cell>
          <cell r="G2">
            <v>71</v>
          </cell>
          <cell r="H2">
            <v>63</v>
          </cell>
          <cell r="I2">
            <v>0</v>
          </cell>
          <cell r="J2">
            <v>0</v>
          </cell>
          <cell r="K2">
            <v>134</v>
          </cell>
          <cell r="L2" t="str">
            <v>汉族</v>
          </cell>
          <cell r="M2" t="str">
            <v>1992-08-26</v>
          </cell>
          <cell r="N2" t="str">
            <v>33</v>
          </cell>
          <cell r="O2" t="str">
            <v>重庆云阳县</v>
          </cell>
          <cell r="P2" t="str">
            <v>群众</v>
          </cell>
          <cell r="Q2" t="str">
            <v>上海海事大学</v>
          </cell>
          <cell r="R2" t="str">
            <v>2015-07-01</v>
          </cell>
          <cell r="S2" t="str">
            <v>交通工程</v>
          </cell>
          <cell r="T2" t="str">
            <v>大学本科</v>
          </cell>
          <cell r="U2" t="str">
            <v>学士</v>
          </cell>
          <cell r="V2" t="str">
            <v>是</v>
          </cell>
          <cell r="W2" t="str">
            <v>全日制</v>
          </cell>
          <cell r="X2" t="str">
            <v>无</v>
          </cell>
          <cell r="Y2" t="str">
            <v>否</v>
          </cell>
          <cell r="Z2" t="str">
            <v>否</v>
          </cell>
          <cell r="AA2" t="str">
            <v>其他年份</v>
          </cell>
          <cell r="AB2" t="str">
            <v>是</v>
          </cell>
          <cell r="AC2" t="str">
            <v>否</v>
          </cell>
          <cell r="AD2" t="str">
            <v>不是服务基层项目人员</v>
          </cell>
          <cell r="AE2" t="str">
            <v>否</v>
          </cell>
          <cell r="AF2" t="str">
            <v>否</v>
          </cell>
          <cell r="AG2" t="str">
            <v>无</v>
          </cell>
          <cell r="AH2" t="str">
            <v>2015-2025</v>
          </cell>
          <cell r="AI2" t="str">
            <v>无</v>
          </cell>
          <cell r="AJ2" t="str">
            <v>是</v>
          </cell>
          <cell r="AK2" t="str">
            <v>2008.9-2011.6重庆云阳高级中学校
2011.9-2015.7 上海海事大学
2015.7-2017.12 上海超翔贸易有限公司
2018.1-2018.5 重庆剑涛科技有限公司。
2018.5-2022.2重庆刀马旦科技有限公司
2022.2-2025.12重庆智呼科技有限公司</v>
          </cell>
          <cell r="AL2" t="str">
            <v>19946720789</v>
          </cell>
          <cell r="AM2" t="str">
            <v>19946720789</v>
          </cell>
          <cell r="AN2" t="str">
            <v>重庆市两江新区仙桃街道空港佳园D区5栋33-10</v>
          </cell>
          <cell r="AO2" t="str">
            <v>是</v>
          </cell>
          <cell r="AP2" t="str">
            <v>否</v>
          </cell>
          <cell r="AQ2" t="str">
            <v/>
          </cell>
          <cell r="AR2" t="str">
            <v>已缴费</v>
          </cell>
          <cell r="AS2" t="str">
            <v>2026-01-21</v>
          </cell>
          <cell r="AT2" t="str">
            <v>已缴费</v>
          </cell>
        </row>
        <row r="3">
          <cell r="B3" t="str">
            <v>500383199902210741</v>
          </cell>
          <cell r="C3" t="str">
            <v>6101180108105</v>
          </cell>
          <cell r="D3" t="str">
            <v>女</v>
          </cell>
          <cell r="E3" t="str">
            <v>开州区街道机关</v>
          </cell>
          <cell r="F3" t="str">
            <v>综合管理职位4</v>
          </cell>
          <cell r="G3">
            <v>64.5</v>
          </cell>
          <cell r="H3">
            <v>64.5</v>
          </cell>
          <cell r="I3">
            <v>0</v>
          </cell>
          <cell r="J3">
            <v>0</v>
          </cell>
          <cell r="K3">
            <v>129</v>
          </cell>
          <cell r="L3" t="str">
            <v>汉族</v>
          </cell>
          <cell r="M3" t="str">
            <v>1999-02-21</v>
          </cell>
          <cell r="N3" t="str">
            <v>26</v>
          </cell>
          <cell r="O3" t="str">
            <v>重庆永川</v>
          </cell>
          <cell r="P3" t="str">
            <v>共青团员</v>
          </cell>
          <cell r="Q3" t="str">
            <v>云南大学</v>
          </cell>
          <cell r="R3" t="str">
            <v>2024-06-01</v>
          </cell>
          <cell r="S3" t="str">
            <v>社会工作</v>
          </cell>
          <cell r="T3" t="str">
            <v>硕士研究生</v>
          </cell>
          <cell r="U3" t="str">
            <v>硕士</v>
          </cell>
          <cell r="V3" t="str">
            <v>是</v>
          </cell>
          <cell r="W3" t="str">
            <v>全日制</v>
          </cell>
          <cell r="X3" t="str">
            <v>无</v>
          </cell>
          <cell r="Y3" t="str">
            <v>否</v>
          </cell>
          <cell r="Z3" t="str">
            <v>是</v>
          </cell>
          <cell r="AA3" t="str">
            <v>其他年份</v>
          </cell>
          <cell r="AB3" t="str">
            <v>否</v>
          </cell>
          <cell r="AC3" t="str">
            <v>否</v>
          </cell>
          <cell r="AD3" t="str">
            <v>不是服务基层项目人员</v>
          </cell>
          <cell r="AE3" t="str">
            <v>否</v>
          </cell>
          <cell r="AF3" t="str">
            <v>否</v>
          </cell>
          <cell r="AG3" t="str">
            <v>无</v>
          </cell>
          <cell r="AH3" t="str">
            <v>无</v>
          </cell>
          <cell r="AI3" t="str">
            <v>无</v>
          </cell>
          <cell r="AJ3" t="str">
            <v>是</v>
          </cell>
          <cell r="AK3" t="str">
            <v>2014.9-2017.6重庆市永川中学校；2017.9-2021.6四川农业大学本科；2021.9-2024.6云南大学硕士研究生；2024.6至今待业</v>
          </cell>
          <cell r="AL3" t="str">
            <v>19192364221</v>
          </cell>
          <cell r="AM3" t="str">
            <v>15923503648</v>
          </cell>
          <cell r="AN3" t="str">
            <v>重庆市永川区汇龙大道409号</v>
          </cell>
          <cell r="AO3" t="str">
            <v>是</v>
          </cell>
          <cell r="AP3" t="str">
            <v>否</v>
          </cell>
          <cell r="AQ3" t="str">
            <v/>
          </cell>
          <cell r="AR3" t="str">
            <v>已缴费</v>
          </cell>
          <cell r="AS3" t="str">
            <v>2026-01-21</v>
          </cell>
          <cell r="AT3" t="str">
            <v>已缴费</v>
          </cell>
        </row>
        <row r="4">
          <cell r="B4" t="str">
            <v>422802199607306821</v>
          </cell>
          <cell r="C4" t="str">
            <v>6101807201608</v>
          </cell>
          <cell r="D4" t="str">
            <v>女</v>
          </cell>
          <cell r="E4" t="str">
            <v>开州区财政绩效评价和集中收付中心（参照）</v>
          </cell>
          <cell r="F4" t="str">
            <v>财政绩效管理3</v>
          </cell>
          <cell r="G4">
            <v>62.5</v>
          </cell>
          <cell r="H4">
            <v>63</v>
          </cell>
          <cell r="I4">
            <v>0</v>
          </cell>
          <cell r="J4">
            <v>0</v>
          </cell>
          <cell r="K4">
            <v>125.5</v>
          </cell>
          <cell r="L4" t="str">
            <v>土家族</v>
          </cell>
          <cell r="M4" t="str">
            <v>1996-07-30</v>
          </cell>
          <cell r="N4" t="str">
            <v>29</v>
          </cell>
          <cell r="O4" t="str">
            <v>湖北省利川市</v>
          </cell>
          <cell r="P4" t="str">
            <v>群众</v>
          </cell>
          <cell r="Q4" t="str">
            <v>湖北民族大学</v>
          </cell>
          <cell r="R4" t="str">
            <v>2019-06-30</v>
          </cell>
          <cell r="S4" t="str">
            <v>会计学</v>
          </cell>
          <cell r="T4" t="str">
            <v>大学本科</v>
          </cell>
          <cell r="U4" t="str">
            <v>学士</v>
          </cell>
          <cell r="V4" t="str">
            <v>是</v>
          </cell>
          <cell r="W4" t="str">
            <v>全日制</v>
          </cell>
          <cell r="X4" t="str">
            <v>无</v>
          </cell>
          <cell r="Y4" t="str">
            <v>否</v>
          </cell>
          <cell r="Z4" t="str">
            <v>否</v>
          </cell>
          <cell r="AA4" t="str">
            <v>其他年份</v>
          </cell>
          <cell r="AB4" t="str">
            <v>是</v>
          </cell>
          <cell r="AC4" t="str">
            <v>否</v>
          </cell>
          <cell r="AD4" t="str">
            <v>不是服务基层项目人员</v>
          </cell>
          <cell r="AE4" t="str">
            <v>否</v>
          </cell>
          <cell r="AF4" t="str">
            <v>否</v>
          </cell>
          <cell r="AG4" t="str">
            <v>洪湖市河道湖泊保护中心 办公室工作人员</v>
          </cell>
          <cell r="AH4" t="str">
            <v>0</v>
          </cell>
          <cell r="AI4" t="str">
            <v>0</v>
          </cell>
          <cell r="AJ4" t="str">
            <v>是</v>
          </cell>
          <cell r="AK4" t="str">
            <v>2012.9-2015.6 利川一中读书
2015.9-2019.6 湖北民族大学读书
2019.7-2020.7 待业
2020.8-2021.7 苏州融硅新能源科技有限公司
2021.8-2022.10 待业
2022.11-至今 洪湖市河道湖泊保护中心</v>
          </cell>
          <cell r="AL4" t="str">
            <v>18064256605</v>
          </cell>
          <cell r="AM4" t="str">
            <v>13971886299</v>
          </cell>
          <cell r="AN4" t="str">
            <v>湖北省荆州市洪湖市新堤街道玉沙路46号洪湖市人民法院4单元602</v>
          </cell>
          <cell r="AO4" t="str">
            <v>是</v>
          </cell>
          <cell r="AP4" t="str">
            <v>否</v>
          </cell>
          <cell r="AQ4" t="str">
            <v>中级会计师 管理号31701240942035900006</v>
          </cell>
          <cell r="AR4" t="str">
            <v>已缴费</v>
          </cell>
          <cell r="AS4" t="str">
            <v>2026-01-21</v>
          </cell>
          <cell r="AT4" t="str">
            <v>已缴费</v>
          </cell>
        </row>
        <row r="5">
          <cell r="B5" t="str">
            <v>500234200311239596</v>
          </cell>
          <cell r="C5" t="str">
            <v>6107540201203</v>
          </cell>
          <cell r="D5" t="str">
            <v>男</v>
          </cell>
          <cell r="E5" t="str">
            <v>开州区乡镇机关</v>
          </cell>
          <cell r="F5" t="str">
            <v>综合管理职位1</v>
          </cell>
          <cell r="G5">
            <v>65</v>
          </cell>
          <cell r="H5">
            <v>64</v>
          </cell>
          <cell r="I5">
            <v>0</v>
          </cell>
          <cell r="J5">
            <v>0</v>
          </cell>
          <cell r="K5">
            <v>129</v>
          </cell>
          <cell r="L5" t="str">
            <v>汉族</v>
          </cell>
          <cell r="M5" t="str">
            <v>2003-11-23</v>
          </cell>
          <cell r="N5" t="str">
            <v>22</v>
          </cell>
          <cell r="O5" t="str">
            <v>重庆市开州区</v>
          </cell>
          <cell r="P5" t="str">
            <v>群众</v>
          </cell>
          <cell r="Q5" t="str">
            <v>南京信息工程大学</v>
          </cell>
          <cell r="R5" t="str">
            <v>2026-06-30</v>
          </cell>
          <cell r="S5" t="str">
            <v>海洋技术</v>
          </cell>
          <cell r="T5" t="str">
            <v>大学本科</v>
          </cell>
          <cell r="U5" t="str">
            <v>学士</v>
          </cell>
          <cell r="V5" t="str">
            <v>是</v>
          </cell>
          <cell r="W5" t="str">
            <v>全日制</v>
          </cell>
          <cell r="X5" t="str">
            <v>无</v>
          </cell>
          <cell r="Y5" t="str">
            <v>是</v>
          </cell>
          <cell r="Z5" t="str">
            <v>否</v>
          </cell>
          <cell r="AA5" t="str">
            <v>2026</v>
          </cell>
          <cell r="AB5" t="str">
            <v>否</v>
          </cell>
          <cell r="AC5" t="str">
            <v>否</v>
          </cell>
          <cell r="AD5" t="str">
            <v>不是服务基层项目人员</v>
          </cell>
          <cell r="AE5" t="str">
            <v>否</v>
          </cell>
          <cell r="AF5" t="str">
            <v>否</v>
          </cell>
          <cell r="AG5" t="str">
            <v>无</v>
          </cell>
          <cell r="AH5" t="str">
            <v>无</v>
          </cell>
          <cell r="AI5" t="str">
            <v>无</v>
          </cell>
          <cell r="AJ5" t="str">
            <v>是</v>
          </cell>
          <cell r="AK5" t="str">
            <v>2019.9-2022.7 重庆市万州区第二高级中学读高中
2022.7至今南京信息工程大学读本科</v>
          </cell>
          <cell r="AL5" t="str">
            <v>17726691393</v>
          </cell>
          <cell r="AM5" t="str">
            <v>18996500939</v>
          </cell>
          <cell r="AN5" t="str">
            <v>重庆市开州区新南街73号</v>
          </cell>
          <cell r="AO5" t="str">
            <v>是</v>
          </cell>
          <cell r="AP5" t="str">
            <v>否</v>
          </cell>
          <cell r="AQ5" t="str">
            <v/>
          </cell>
          <cell r="AR5" t="str">
            <v>已缴费</v>
          </cell>
          <cell r="AS5" t="str">
            <v>2026-01-22</v>
          </cell>
          <cell r="AT5" t="str">
            <v>已缴费</v>
          </cell>
        </row>
        <row r="6">
          <cell r="B6" t="str">
            <v>500235199707054118</v>
          </cell>
          <cell r="C6" t="str">
            <v>6106809100311</v>
          </cell>
          <cell r="D6" t="str">
            <v>男</v>
          </cell>
          <cell r="E6" t="str">
            <v>开州区公安局</v>
          </cell>
          <cell r="F6" t="str">
            <v>基层警务技术职位（法医）</v>
          </cell>
          <cell r="G6">
            <v>61.5</v>
          </cell>
          <cell r="H6">
            <v>59</v>
          </cell>
          <cell r="I6">
            <v>0</v>
          </cell>
          <cell r="J6">
            <v>0</v>
          </cell>
          <cell r="K6">
            <v>120.5</v>
          </cell>
          <cell r="L6" t="str">
            <v>汉族</v>
          </cell>
          <cell r="M6" t="str">
            <v>1997-07-05</v>
          </cell>
          <cell r="N6" t="str">
            <v>28</v>
          </cell>
          <cell r="O6" t="str">
            <v>重庆市云阳县大阳镇大阳村4组</v>
          </cell>
          <cell r="P6" t="str">
            <v>中共预备党员</v>
          </cell>
          <cell r="Q6" t="str">
            <v>重庆医科大学</v>
          </cell>
          <cell r="R6" t="str">
            <v>2026-07-01</v>
          </cell>
          <cell r="S6" t="str">
            <v>法医学</v>
          </cell>
          <cell r="T6" t="str">
            <v>硕士研究生</v>
          </cell>
          <cell r="U6" t="str">
            <v>硕士</v>
          </cell>
          <cell r="V6" t="str">
            <v>是</v>
          </cell>
          <cell r="W6" t="str">
            <v>全日制</v>
          </cell>
          <cell r="X6" t="str">
            <v>无</v>
          </cell>
          <cell r="Y6" t="str">
            <v>是</v>
          </cell>
          <cell r="Z6" t="str">
            <v>否</v>
          </cell>
          <cell r="AA6" t="str">
            <v>2026</v>
          </cell>
          <cell r="AB6" t="str">
            <v>否</v>
          </cell>
          <cell r="AC6" t="str">
            <v>否</v>
          </cell>
          <cell r="AD6" t="str">
            <v>不是服务基层项目人员</v>
          </cell>
          <cell r="AE6" t="str">
            <v>否</v>
          </cell>
          <cell r="AF6" t="str">
            <v>是</v>
          </cell>
          <cell r="AG6" t="str">
            <v>无</v>
          </cell>
          <cell r="AH6" t="str">
            <v>无</v>
          </cell>
          <cell r="AI6" t="str">
            <v>无</v>
          </cell>
          <cell r="AJ6" t="str">
            <v>是</v>
          </cell>
          <cell r="AK6" t="str">
            <v>2013.9-2016.7重庆市云阳县双江中学 读高中；2016.9-2017.9重庆医科大学读本科；2017.9-2019.9中国人民解放军63798部队服役；2019.9-2023.7重庆医科大学读本科；2023.9-2026.7重庆医科大学读硕士研究生</v>
          </cell>
          <cell r="AL6" t="str">
            <v>17830638015</v>
          </cell>
          <cell r="AM6" t="str">
            <v>19922028249</v>
          </cell>
          <cell r="AN6" t="str">
            <v>重庆市渝中区医学院路1号重庆医科大学袁家岗校区</v>
          </cell>
          <cell r="AO6" t="str">
            <v>是</v>
          </cell>
          <cell r="AP6" t="str">
            <v>否</v>
          </cell>
          <cell r="AQ6" t="str">
            <v/>
          </cell>
          <cell r="AR6" t="str">
            <v>已缴费</v>
          </cell>
          <cell r="AS6" t="str">
            <v>2026-01-21</v>
          </cell>
          <cell r="AT6" t="str">
            <v>已缴费</v>
          </cell>
        </row>
        <row r="7">
          <cell r="B7" t="str">
            <v>220106199912088224</v>
          </cell>
          <cell r="C7" t="str">
            <v>6101809202918</v>
          </cell>
          <cell r="D7" t="str">
            <v>女</v>
          </cell>
          <cell r="E7" t="str">
            <v>开州区商务委</v>
          </cell>
          <cell r="F7" t="str">
            <v>综合管理</v>
          </cell>
          <cell r="G7">
            <v>66.5</v>
          </cell>
          <cell r="H7">
            <v>69</v>
          </cell>
          <cell r="I7">
            <v>0</v>
          </cell>
          <cell r="J7">
            <v>0</v>
          </cell>
          <cell r="K7">
            <v>135.5</v>
          </cell>
          <cell r="L7" t="str">
            <v>汉族</v>
          </cell>
          <cell r="M7" t="str">
            <v>1999-12-08</v>
          </cell>
          <cell r="N7" t="str">
            <v>26</v>
          </cell>
          <cell r="O7" t="str">
            <v>广东省深圳市光明区</v>
          </cell>
          <cell r="P7" t="str">
            <v>共青团员</v>
          </cell>
          <cell r="Q7" t="str">
            <v>北京师范大学香港浸会大学联合国际学院</v>
          </cell>
          <cell r="R7" t="str">
            <v>2024-07-25</v>
          </cell>
          <cell r="S7" t="str">
            <v>传播学</v>
          </cell>
          <cell r="T7" t="str">
            <v>硕士研究生</v>
          </cell>
          <cell r="U7" t="str">
            <v>硕士</v>
          </cell>
          <cell r="V7" t="str">
            <v>是</v>
          </cell>
          <cell r="W7" t="str">
            <v>全日制</v>
          </cell>
          <cell r="X7" t="str">
            <v>无</v>
          </cell>
          <cell r="Y7" t="str">
            <v>否</v>
          </cell>
          <cell r="Z7" t="str">
            <v>是</v>
          </cell>
          <cell r="AA7" t="str">
            <v>其他年份</v>
          </cell>
          <cell r="AB7" t="str">
            <v>否</v>
          </cell>
          <cell r="AC7" t="str">
            <v>否</v>
          </cell>
          <cell r="AD7" t="str">
            <v>不是服务基层项目人员</v>
          </cell>
          <cell r="AE7" t="str">
            <v>否</v>
          </cell>
          <cell r="AF7" t="str">
            <v>否</v>
          </cell>
          <cell r="AG7" t="str">
            <v>无</v>
          </cell>
          <cell r="AH7" t="str">
            <v>无</v>
          </cell>
          <cell r="AI7" t="str">
            <v>无</v>
          </cell>
          <cell r="AJ7" t="str">
            <v>是</v>
          </cell>
          <cell r="AK7" t="str">
            <v>2014.9-2017.6 长春市十一高中读书；2017.9-2021.6 宁夏大学读本科；2021.7-2022.4 在欣旺达电动汽车电池有限公司任市场工程师职位；2022.5-2023.8 待业；2023.9-2024.7北京师范大学香港浸会大学联合国际学院读硕士；2024.8-至今 待业</v>
          </cell>
          <cell r="AL7" t="str">
            <v>13392974895</v>
          </cell>
          <cell r="AM7" t="str">
            <v>15590809999</v>
          </cell>
          <cell r="AN7" t="str">
            <v>广东 / 珠海市 / 香洲区</v>
          </cell>
          <cell r="AO7" t="str">
            <v>是</v>
          </cell>
          <cell r="AP7" t="str">
            <v>否</v>
          </cell>
          <cell r="AQ7" t="str">
            <v/>
          </cell>
          <cell r="AR7" t="str">
            <v>已缴费</v>
          </cell>
          <cell r="AS7" t="str">
            <v>2026-01-22</v>
          </cell>
          <cell r="AT7" t="str">
            <v>已缴费</v>
          </cell>
        </row>
        <row r="8">
          <cell r="B8" t="str">
            <v>500234199601270414</v>
          </cell>
          <cell r="C8" t="str">
            <v>6101540103421</v>
          </cell>
          <cell r="D8" t="str">
            <v>男</v>
          </cell>
          <cell r="E8" t="str">
            <v>开州区街道机关</v>
          </cell>
          <cell r="F8" t="str">
            <v>综合管理职位1</v>
          </cell>
          <cell r="G8">
            <v>64.5</v>
          </cell>
          <cell r="H8">
            <v>65</v>
          </cell>
          <cell r="I8">
            <v>0</v>
          </cell>
          <cell r="J8">
            <v>0</v>
          </cell>
          <cell r="K8">
            <v>129.5</v>
          </cell>
          <cell r="L8" t="str">
            <v>汉族</v>
          </cell>
          <cell r="M8" t="str">
            <v>1996-01-27</v>
          </cell>
          <cell r="N8" t="str">
            <v>29</v>
          </cell>
          <cell r="O8" t="str">
            <v>重庆市开州区</v>
          </cell>
          <cell r="P8" t="str">
            <v>群众</v>
          </cell>
          <cell r="Q8" t="str">
            <v>西北大学</v>
          </cell>
          <cell r="R8" t="str">
            <v>2026-06-30</v>
          </cell>
          <cell r="S8" t="str">
            <v>理论经济学</v>
          </cell>
          <cell r="T8" t="str">
            <v>硕士研究生</v>
          </cell>
          <cell r="U8" t="str">
            <v>硕士</v>
          </cell>
          <cell r="V8" t="str">
            <v>是</v>
          </cell>
          <cell r="W8" t="str">
            <v>全日制</v>
          </cell>
          <cell r="X8" t="str">
            <v>无</v>
          </cell>
          <cell r="Y8" t="str">
            <v>是</v>
          </cell>
          <cell r="Z8" t="str">
            <v>否</v>
          </cell>
          <cell r="AA8" t="str">
            <v>2026</v>
          </cell>
          <cell r="AB8" t="str">
            <v>否</v>
          </cell>
          <cell r="AC8" t="str">
            <v>否</v>
          </cell>
          <cell r="AD8" t="str">
            <v>不是服务基层项目人员</v>
          </cell>
          <cell r="AE8" t="str">
            <v>否</v>
          </cell>
          <cell r="AF8" t="str">
            <v>否</v>
          </cell>
          <cell r="AG8" t="str">
            <v>无</v>
          </cell>
          <cell r="AH8" t="str">
            <v>无</v>
          </cell>
          <cell r="AI8" t="str">
            <v>无</v>
          </cell>
          <cell r="AJ8" t="str">
            <v>是</v>
          </cell>
          <cell r="AK8" t="str">
            <v>2012.9-2015.7 重庆市开州区敬业中学读书；
2015.9-2019.6 重庆科技学院读本科；
2019.7-2023.8 重庆市开州区文峰街道中原街二支路46号附1号 待业；
2023.9-2026.6 西北大学读硕士</v>
          </cell>
          <cell r="AL8" t="str">
            <v>15730672335</v>
          </cell>
          <cell r="AM8" t="str">
            <v>17784368056</v>
          </cell>
          <cell r="AN8" t="str">
            <v>重庆市开州区文峰街道中原街二支路46号附1号3单元7-1</v>
          </cell>
          <cell r="AO8" t="str">
            <v>是</v>
          </cell>
          <cell r="AP8" t="str">
            <v>否</v>
          </cell>
          <cell r="AQ8" t="str">
            <v>属于公告规定的2026年应届毕业生</v>
          </cell>
          <cell r="AR8" t="str">
            <v>已缴费</v>
          </cell>
          <cell r="AS8" t="str">
            <v>2026-01-24</v>
          </cell>
          <cell r="AT8" t="str">
            <v>已缴费</v>
          </cell>
        </row>
        <row r="9">
          <cell r="B9" t="str">
            <v>500234200309232176</v>
          </cell>
          <cell r="C9" t="str">
            <v>6107540203807</v>
          </cell>
          <cell r="D9" t="str">
            <v>男</v>
          </cell>
          <cell r="E9" t="str">
            <v>开州区乡镇机关</v>
          </cell>
          <cell r="F9" t="str">
            <v>综合管理职位1</v>
          </cell>
          <cell r="G9">
            <v>64.5</v>
          </cell>
          <cell r="H9">
            <v>72</v>
          </cell>
          <cell r="I9">
            <v>0</v>
          </cell>
          <cell r="J9">
            <v>0</v>
          </cell>
          <cell r="K9">
            <v>136.5</v>
          </cell>
          <cell r="L9" t="str">
            <v>汉族</v>
          </cell>
          <cell r="M9" t="str">
            <v>2003-09-23</v>
          </cell>
          <cell r="N9" t="str">
            <v>22</v>
          </cell>
          <cell r="O9" t="str">
            <v>重庆市开州区汉丰街道帅乡路4号9幢1单元6-4</v>
          </cell>
          <cell r="P9" t="str">
            <v>群众</v>
          </cell>
          <cell r="Q9" t="str">
            <v>重庆对外经贸学院</v>
          </cell>
          <cell r="R9" t="str">
            <v>2026-07-01</v>
          </cell>
          <cell r="S9" t="str">
            <v>数据科学与大数据技术</v>
          </cell>
          <cell r="T9" t="str">
            <v>大学本科</v>
          </cell>
          <cell r="U9" t="str">
            <v>学士</v>
          </cell>
          <cell r="V9" t="str">
            <v>是</v>
          </cell>
          <cell r="W9" t="str">
            <v>全日制</v>
          </cell>
          <cell r="X9" t="str">
            <v>无</v>
          </cell>
          <cell r="Y9" t="str">
            <v>是</v>
          </cell>
          <cell r="Z9" t="str">
            <v>否</v>
          </cell>
          <cell r="AA9" t="str">
            <v>2026</v>
          </cell>
          <cell r="AB9" t="str">
            <v>否</v>
          </cell>
          <cell r="AC9" t="str">
            <v>否</v>
          </cell>
          <cell r="AD9" t="str">
            <v>不是服务基层项目人员</v>
          </cell>
          <cell r="AE9" t="str">
            <v>否</v>
          </cell>
          <cell r="AF9" t="str">
            <v>否</v>
          </cell>
          <cell r="AG9" t="str">
            <v>无</v>
          </cell>
          <cell r="AH9" t="str">
            <v>无</v>
          </cell>
          <cell r="AI9" t="str">
            <v>无</v>
          </cell>
          <cell r="AJ9" t="str">
            <v>是</v>
          </cell>
          <cell r="AK9" t="str">
            <v>2018.9-2021.9 重庆开州中学高中学习
2021.9-2024.9 重庆工程职业技术学院读专科
2024.9-至今在重庆对外经贸学院读本科</v>
          </cell>
          <cell r="AL9" t="str">
            <v>15084420191</v>
          </cell>
          <cell r="AM9" t="str">
            <v>15123471289</v>
          </cell>
          <cell r="AN9" t="str">
            <v>重庆市开州区安康花园</v>
          </cell>
          <cell r="AO9" t="str">
            <v>是</v>
          </cell>
          <cell r="AP9" t="str">
            <v>否</v>
          </cell>
          <cell r="AQ9" t="str">
            <v/>
          </cell>
          <cell r="AR9" t="str">
            <v>已缴费</v>
          </cell>
          <cell r="AS9" t="str">
            <v>2026-01-21</v>
          </cell>
          <cell r="AT9" t="str">
            <v>已缴费</v>
          </cell>
        </row>
        <row r="10">
          <cell r="B10" t="str">
            <v>500234200508103895</v>
          </cell>
          <cell r="C10" t="str">
            <v>6107540204405</v>
          </cell>
          <cell r="D10" t="str">
            <v>男</v>
          </cell>
          <cell r="E10" t="str">
            <v>开州区乡镇机关</v>
          </cell>
          <cell r="F10" t="str">
            <v>综合管理职位1</v>
          </cell>
          <cell r="G10">
            <v>68.5</v>
          </cell>
          <cell r="H10">
            <v>70.5</v>
          </cell>
          <cell r="I10">
            <v>0</v>
          </cell>
          <cell r="J10">
            <v>0</v>
          </cell>
          <cell r="K10">
            <v>139</v>
          </cell>
          <cell r="L10" t="str">
            <v>汉族</v>
          </cell>
          <cell r="M10" t="str">
            <v>2005-08-10</v>
          </cell>
          <cell r="N10" t="str">
            <v>21</v>
          </cell>
          <cell r="O10" t="str">
            <v>重庆市开州区</v>
          </cell>
          <cell r="P10" t="str">
            <v>群众</v>
          </cell>
          <cell r="Q10" t="str">
            <v>重庆移通学院</v>
          </cell>
          <cell r="R10" t="str">
            <v>2026-06-30</v>
          </cell>
          <cell r="S10" t="str">
            <v>数据科学与大数据技术</v>
          </cell>
          <cell r="T10" t="str">
            <v>大学本科</v>
          </cell>
          <cell r="U10" t="str">
            <v>学士</v>
          </cell>
          <cell r="V10" t="str">
            <v>是</v>
          </cell>
          <cell r="W10" t="str">
            <v>全日制</v>
          </cell>
          <cell r="X10" t="str">
            <v>无</v>
          </cell>
          <cell r="Y10" t="str">
            <v>是</v>
          </cell>
          <cell r="Z10" t="str">
            <v>否</v>
          </cell>
          <cell r="AA10" t="str">
            <v>2026</v>
          </cell>
          <cell r="AB10" t="str">
            <v>否</v>
          </cell>
          <cell r="AC10" t="str">
            <v>否</v>
          </cell>
          <cell r="AD10" t="str">
            <v>不是服务基层项目人员</v>
          </cell>
          <cell r="AE10" t="str">
            <v>否</v>
          </cell>
          <cell r="AF10" t="str">
            <v>否</v>
          </cell>
          <cell r="AG10" t="str">
            <v>无</v>
          </cell>
          <cell r="AH10" t="str">
            <v>无</v>
          </cell>
          <cell r="AI10" t="str">
            <v>无</v>
          </cell>
          <cell r="AJ10" t="str">
            <v>是</v>
          </cell>
          <cell r="AK10" t="str">
            <v>2019.9-2022.7 开州区临江中学读书；2022.9至今在 重庆移通学院读本科</v>
          </cell>
          <cell r="AL10" t="str">
            <v>17774394737</v>
          </cell>
          <cell r="AM10" t="str">
            <v>19123681966</v>
          </cell>
          <cell r="AN10" t="str">
            <v>重庆市开州区临江镇</v>
          </cell>
          <cell r="AO10" t="str">
            <v>是</v>
          </cell>
          <cell r="AP10" t="str">
            <v>否</v>
          </cell>
          <cell r="AQ10" t="str">
            <v>工学学士</v>
          </cell>
          <cell r="AR10" t="str">
            <v>已缴费</v>
          </cell>
          <cell r="AS10" t="str">
            <v>2026-01-24</v>
          </cell>
          <cell r="AT10" t="str">
            <v>已缴费</v>
          </cell>
        </row>
        <row r="11">
          <cell r="B11" t="str">
            <v>532126200109020015</v>
          </cell>
          <cell r="C11" t="str">
            <v>6103180402728</v>
          </cell>
          <cell r="D11" t="str">
            <v>男</v>
          </cell>
          <cell r="E11" t="str">
            <v>开州区文化市场综合行政执法支队（参照）</v>
          </cell>
          <cell r="F11" t="str">
            <v>文化执法职位2</v>
          </cell>
          <cell r="G11">
            <v>70</v>
          </cell>
          <cell r="H11">
            <v>71</v>
          </cell>
          <cell r="I11">
            <v>0</v>
          </cell>
          <cell r="J11">
            <v>0</v>
          </cell>
          <cell r="K11">
            <v>141</v>
          </cell>
          <cell r="L11" t="str">
            <v>汉族</v>
          </cell>
          <cell r="M11" t="str">
            <v>2001-09-02</v>
          </cell>
          <cell r="N11" t="str">
            <v>24</v>
          </cell>
          <cell r="O11" t="str">
            <v>云南省昭通市永善县</v>
          </cell>
          <cell r="P11" t="str">
            <v>群众</v>
          </cell>
          <cell r="Q11" t="str">
            <v>四川旅游学院</v>
          </cell>
          <cell r="R11" t="str">
            <v>2023-07-01</v>
          </cell>
          <cell r="S11" t="str">
            <v>酒店管理</v>
          </cell>
          <cell r="T11" t="str">
            <v>大学本科</v>
          </cell>
          <cell r="U11" t="str">
            <v>学士</v>
          </cell>
          <cell r="V11" t="str">
            <v>是</v>
          </cell>
          <cell r="W11" t="str">
            <v>全日制</v>
          </cell>
          <cell r="X11" t="str">
            <v>无</v>
          </cell>
          <cell r="Y11" t="str">
            <v>否</v>
          </cell>
          <cell r="Z11" t="str">
            <v>否</v>
          </cell>
          <cell r="AA11" t="str">
            <v>其他年份</v>
          </cell>
          <cell r="AB11" t="str">
            <v>否</v>
          </cell>
          <cell r="AC11" t="str">
            <v>否</v>
          </cell>
          <cell r="AD11" t="str">
            <v>不是服务基层项目人员</v>
          </cell>
          <cell r="AE11" t="str">
            <v>否</v>
          </cell>
          <cell r="AF11" t="str">
            <v>否</v>
          </cell>
          <cell r="AG11" t="str">
            <v>永善县气象局公益性岗位</v>
          </cell>
          <cell r="AH11" t="str">
            <v>无</v>
          </cell>
          <cell r="AI11" t="str">
            <v>无</v>
          </cell>
          <cell r="AJ11" t="str">
            <v>是</v>
          </cell>
          <cell r="AK11" t="str">
            <v>2016.09-2019.07永善县第一中学读书；2019.09-2023.07四川旅游学院读本科；2025.01至今在永善县气象局任公益性岗位</v>
          </cell>
          <cell r="AL11" t="str">
            <v>19822925218</v>
          </cell>
          <cell r="AM11" t="str">
            <v>19822925218</v>
          </cell>
          <cell r="AN11" t="str">
            <v>云南省昭通市永善县溪洛渡镇华隆小区一单元102</v>
          </cell>
          <cell r="AO11" t="str">
            <v>是</v>
          </cell>
          <cell r="AP11" t="str">
            <v>否</v>
          </cell>
          <cell r="AQ11" t="str">
            <v/>
          </cell>
          <cell r="AR11" t="str">
            <v>已缴费</v>
          </cell>
          <cell r="AS11" t="str">
            <v>2026-01-24</v>
          </cell>
          <cell r="AT11" t="str">
            <v>已缴费</v>
          </cell>
        </row>
        <row r="12">
          <cell r="B12" t="str">
            <v>500234199312263015</v>
          </cell>
          <cell r="C12" t="str">
            <v>6107540202024</v>
          </cell>
          <cell r="D12" t="str">
            <v>男</v>
          </cell>
          <cell r="E12" t="str">
            <v>开州区乡镇机关</v>
          </cell>
          <cell r="F12" t="str">
            <v>综合管理职位11</v>
          </cell>
          <cell r="G12">
            <v>64.5</v>
          </cell>
          <cell r="H12">
            <v>59.5</v>
          </cell>
          <cell r="I12">
            <v>0</v>
          </cell>
          <cell r="J12">
            <v>0</v>
          </cell>
          <cell r="K12">
            <v>124</v>
          </cell>
          <cell r="L12" t="str">
            <v>汉族</v>
          </cell>
          <cell r="M12" t="str">
            <v>1993-12-26</v>
          </cell>
          <cell r="N12" t="str">
            <v>32</v>
          </cell>
          <cell r="O12" t="str">
            <v>重庆市开州区</v>
          </cell>
          <cell r="P12" t="str">
            <v>群众</v>
          </cell>
          <cell r="Q12" t="str">
            <v>重庆大学城市科技学院</v>
          </cell>
          <cell r="R12" t="str">
            <v>2016-06-21</v>
          </cell>
          <cell r="S12" t="str">
            <v>土木工程</v>
          </cell>
          <cell r="T12" t="str">
            <v>大学本科</v>
          </cell>
          <cell r="U12" t="str">
            <v>学士</v>
          </cell>
          <cell r="V12" t="str">
            <v>是</v>
          </cell>
          <cell r="W12" t="str">
            <v>全日制</v>
          </cell>
          <cell r="X12" t="str">
            <v>无</v>
          </cell>
          <cell r="Y12" t="str">
            <v>否</v>
          </cell>
          <cell r="Z12" t="str">
            <v>否</v>
          </cell>
          <cell r="AA12" t="str">
            <v>其他年份</v>
          </cell>
          <cell r="AB12" t="str">
            <v>否</v>
          </cell>
          <cell r="AC12" t="str">
            <v>否</v>
          </cell>
          <cell r="AD12" t="str">
            <v>不是服务基层项目人员</v>
          </cell>
          <cell r="AE12" t="str">
            <v>否</v>
          </cell>
          <cell r="AF12" t="str">
            <v>否</v>
          </cell>
          <cell r="AG12" t="str">
            <v>重庆市开州区镇东街道产业发展服务中心职工</v>
          </cell>
          <cell r="AH12" t="str">
            <v>9</v>
          </cell>
          <cell r="AI12" t="str">
            <v>3</v>
          </cell>
          <cell r="AJ12" t="str">
            <v>是</v>
          </cell>
          <cell r="AK12" t="str">
            <v>2008.9-2012.6开县中学读书
2012.9-2016.6重庆大学城市科技学院本科
2016.8-2022.9重庆市忠县黄钦水库管理所
2022.10-2025.8重庆市开州区三汇口乡农业服务中心
2025.8至今重庆市开州区镇东街道产业发展服务中心</v>
          </cell>
          <cell r="AL12" t="str">
            <v>13628234083</v>
          </cell>
          <cell r="AM12" t="str">
            <v>15396465397</v>
          </cell>
          <cell r="AN12" t="str">
            <v>重庆市开州区云枫街道寨子坪社区云玺台B区</v>
          </cell>
          <cell r="AO12" t="str">
            <v>是</v>
          </cell>
          <cell r="AP12" t="str">
            <v>否</v>
          </cell>
          <cell r="AQ12" t="str">
            <v/>
          </cell>
          <cell r="AR12" t="str">
            <v>已缴费</v>
          </cell>
          <cell r="AS12" t="str">
            <v>2026-01-21</v>
          </cell>
          <cell r="AT12" t="str">
            <v>已缴费</v>
          </cell>
        </row>
        <row r="13">
          <cell r="B13" t="str">
            <v>500229200101153910</v>
          </cell>
          <cell r="C13" t="str">
            <v>6107540200805</v>
          </cell>
          <cell r="D13" t="str">
            <v>男</v>
          </cell>
          <cell r="E13" t="str">
            <v>开州区乡镇机关</v>
          </cell>
          <cell r="F13" t="str">
            <v>综合管理职位11</v>
          </cell>
          <cell r="G13">
            <v>52</v>
          </cell>
          <cell r="H13">
            <v>61</v>
          </cell>
          <cell r="I13">
            <v>0</v>
          </cell>
          <cell r="J13">
            <v>0</v>
          </cell>
          <cell r="K13">
            <v>113</v>
          </cell>
          <cell r="L13" t="str">
            <v>汉族</v>
          </cell>
          <cell r="M13" t="str">
            <v>2001-01-15</v>
          </cell>
          <cell r="N13" t="str">
            <v>25</v>
          </cell>
          <cell r="O13" t="str">
            <v>重庆市城口县巴山镇联盟村1组19号</v>
          </cell>
          <cell r="P13" t="str">
            <v>群众</v>
          </cell>
          <cell r="Q13" t="str">
            <v>重庆三峡医药高等专科学校</v>
          </cell>
          <cell r="R13" t="str">
            <v>2022-06-30</v>
          </cell>
          <cell r="S13" t="str">
            <v>中医骨伤</v>
          </cell>
          <cell r="T13" t="str">
            <v>大学专科</v>
          </cell>
          <cell r="U13" t="str">
            <v>无</v>
          </cell>
          <cell r="V13" t="str">
            <v>否</v>
          </cell>
          <cell r="W13" t="str">
            <v>全日制</v>
          </cell>
          <cell r="X13" t="str">
            <v>无</v>
          </cell>
          <cell r="Y13" t="str">
            <v>否</v>
          </cell>
          <cell r="Z13" t="str">
            <v>否</v>
          </cell>
          <cell r="AA13" t="str">
            <v>其他年份</v>
          </cell>
          <cell r="AB13" t="str">
            <v>是</v>
          </cell>
          <cell r="AC13" t="str">
            <v>是</v>
          </cell>
          <cell r="AD13" t="str">
            <v>我市服务期满并经考核合格的“三支一扶”计划（本科生服务期满2年及以上，研究生服务期满1年及以上）</v>
          </cell>
          <cell r="AE13" t="str">
            <v>否</v>
          </cell>
          <cell r="AF13" t="str">
            <v>否</v>
          </cell>
          <cell r="AG13" t="str">
            <v>巫溪县朝阳镇卫生院</v>
          </cell>
          <cell r="AH13" t="str">
            <v>2年</v>
          </cell>
          <cell r="AI13" t="str">
            <v>2年</v>
          </cell>
          <cell r="AJ13" t="str">
            <v>是</v>
          </cell>
          <cell r="AK13" t="str">
            <v>2016.09-2019.06 重庆市城口中学校读书
2019.09-2022.06 重庆三峡医药高等专科学校读书
2022.09-2024.09 “三支一扶”重庆市巫溪县花台乡卫生院
2024.11-至今  重庆巫溪县朝阳镇卫生院工作
</v>
          </cell>
          <cell r="AL13" t="str">
            <v>18716587412</v>
          </cell>
          <cell r="AM13" t="str">
            <v>15823792708</v>
          </cell>
          <cell r="AN13" t="str">
            <v>重庆市巫溪县朝阳镇卫生院</v>
          </cell>
          <cell r="AO13" t="str">
            <v>是</v>
          </cell>
          <cell r="AP13" t="str">
            <v>否</v>
          </cell>
          <cell r="AQ13" t="str">
            <v/>
          </cell>
          <cell r="AR13" t="str">
            <v>已缴费</v>
          </cell>
          <cell r="AS13" t="str">
            <v>2026-01-22</v>
          </cell>
          <cell r="AT13" t="str">
            <v>已缴费</v>
          </cell>
        </row>
        <row r="14">
          <cell r="B14" t="str">
            <v>500234200204091696</v>
          </cell>
          <cell r="C14" t="str">
            <v>6103540207508</v>
          </cell>
          <cell r="D14" t="str">
            <v>男</v>
          </cell>
          <cell r="E14" t="str">
            <v>开州区市场监督管理局</v>
          </cell>
          <cell r="F14" t="str">
            <v>基层市场监管3</v>
          </cell>
          <cell r="G14">
            <v>74.5</v>
          </cell>
          <cell r="H14">
            <v>64.5</v>
          </cell>
          <cell r="I14">
            <v>0</v>
          </cell>
          <cell r="J14">
            <v>0</v>
          </cell>
          <cell r="K14">
            <v>139</v>
          </cell>
          <cell r="L14" t="str">
            <v>汉族</v>
          </cell>
          <cell r="M14" t="str">
            <v>2002-04-09</v>
          </cell>
          <cell r="N14" t="str">
            <v>23</v>
          </cell>
          <cell r="O14" t="str">
            <v>重庆市开州区</v>
          </cell>
          <cell r="P14" t="str">
            <v>共青团员</v>
          </cell>
          <cell r="Q14" t="str">
            <v>南京理工大学</v>
          </cell>
          <cell r="R14" t="str">
            <v>2023-06-10</v>
          </cell>
          <cell r="S14" t="str">
            <v>应用统计学</v>
          </cell>
          <cell r="T14" t="str">
            <v>大学本科</v>
          </cell>
          <cell r="U14" t="str">
            <v>学士</v>
          </cell>
          <cell r="V14" t="str">
            <v>是</v>
          </cell>
          <cell r="W14" t="str">
            <v>全日制</v>
          </cell>
          <cell r="X14" t="str">
            <v>无</v>
          </cell>
          <cell r="Y14" t="str">
            <v>否</v>
          </cell>
          <cell r="Z14" t="str">
            <v>否</v>
          </cell>
          <cell r="AA14" t="str">
            <v>其他年份</v>
          </cell>
          <cell r="AB14" t="str">
            <v>否</v>
          </cell>
          <cell r="AC14" t="str">
            <v>否</v>
          </cell>
          <cell r="AD14" t="str">
            <v>不是服务基层项目人员</v>
          </cell>
          <cell r="AE14" t="str">
            <v>否</v>
          </cell>
          <cell r="AF14" t="str">
            <v>否</v>
          </cell>
          <cell r="AG14" t="str">
            <v>无</v>
          </cell>
          <cell r="AH14" t="str">
            <v>无</v>
          </cell>
          <cell r="AI14" t="str">
            <v>无</v>
          </cell>
          <cell r="AJ14" t="str">
            <v>是</v>
          </cell>
          <cell r="AK14" t="str">
            <v>2016.9-2019.7 开州高级中学读书
2019.9-2023.7 南京理工大学读本科
2023.7至今待业
</v>
          </cell>
          <cell r="AL14" t="str">
            <v>15826372739</v>
          </cell>
          <cell r="AM14" t="str">
            <v>15084325763</v>
          </cell>
          <cell r="AN14" t="str">
            <v>重庆市开州区九龙社区星星豪都6-27-4</v>
          </cell>
          <cell r="AO14" t="str">
            <v>是</v>
          </cell>
          <cell r="AP14" t="str">
            <v>否</v>
          </cell>
          <cell r="AQ14" t="str">
            <v/>
          </cell>
          <cell r="AR14" t="str">
            <v>已缴费</v>
          </cell>
          <cell r="AS14" t="str">
            <v>2026-01-22</v>
          </cell>
          <cell r="AT14" t="str">
            <v>已缴费</v>
          </cell>
        </row>
        <row r="15">
          <cell r="B15" t="str">
            <v>500235200111190018</v>
          </cell>
          <cell r="C15" t="str">
            <v>6104808206912</v>
          </cell>
          <cell r="D15" t="str">
            <v>男</v>
          </cell>
          <cell r="E15" t="str">
            <v>开州区公安局</v>
          </cell>
          <cell r="F15" t="str">
            <v>基层执法勤务职位（金融财会）</v>
          </cell>
          <cell r="G15">
            <v>66</v>
          </cell>
          <cell r="H15">
            <v>56.5</v>
          </cell>
          <cell r="I15">
            <v>66</v>
          </cell>
          <cell r="J15">
            <v>0</v>
          </cell>
          <cell r="K15">
            <v>63.15</v>
          </cell>
          <cell r="L15" t="str">
            <v>汉族</v>
          </cell>
          <cell r="M15" t="str">
            <v>2001-11-19</v>
          </cell>
          <cell r="N15" t="str">
            <v>24</v>
          </cell>
          <cell r="O15" t="str">
            <v>重庆市云阳县</v>
          </cell>
          <cell r="P15" t="str">
            <v>群众</v>
          </cell>
          <cell r="Q15" t="str">
            <v>重庆大学城市科技学院</v>
          </cell>
          <cell r="R15" t="str">
            <v>2024-06-23</v>
          </cell>
          <cell r="S15" t="str">
            <v>会计学</v>
          </cell>
          <cell r="T15" t="str">
            <v>大学本科</v>
          </cell>
          <cell r="U15" t="str">
            <v>学士</v>
          </cell>
          <cell r="V15" t="str">
            <v>是</v>
          </cell>
          <cell r="W15" t="str">
            <v>全日制</v>
          </cell>
          <cell r="X15" t="str">
            <v>无</v>
          </cell>
          <cell r="Y15" t="str">
            <v>否</v>
          </cell>
          <cell r="Z15" t="str">
            <v>是</v>
          </cell>
          <cell r="AA15" t="str">
            <v>其他年份</v>
          </cell>
          <cell r="AB15" t="str">
            <v>否</v>
          </cell>
          <cell r="AC15" t="str">
            <v>否</v>
          </cell>
          <cell r="AD15" t="str">
            <v>不是服务基层项目人员</v>
          </cell>
          <cell r="AE15" t="str">
            <v>否</v>
          </cell>
          <cell r="AF15" t="str">
            <v>否</v>
          </cell>
          <cell r="AG15" t="str">
            <v>无</v>
          </cell>
          <cell r="AH15" t="str">
            <v>无</v>
          </cell>
          <cell r="AI15" t="str">
            <v>无</v>
          </cell>
          <cell r="AJ15" t="str">
            <v>是</v>
          </cell>
          <cell r="AK15" t="str">
            <v>2017.9-2020.6 重庆市云阳县双江中学校读书；
2020.9-2024.6 重庆大学城市科技学院读本科；
2024.6-2026.1 重庆市云阳县待业备考</v>
          </cell>
          <cell r="AL15" t="str">
            <v>13228669233</v>
          </cell>
          <cell r="AM15" t="str">
            <v>15823724345</v>
          </cell>
          <cell r="AN15" t="str">
            <v>重庆市云阳县群益路二巷6幢1单元</v>
          </cell>
          <cell r="AO15" t="str">
            <v>是</v>
          </cell>
          <cell r="AP15" t="str">
            <v>否</v>
          </cell>
          <cell r="AQ15" t="str">
            <v/>
          </cell>
          <cell r="AR15" t="str">
            <v>已缴费</v>
          </cell>
          <cell r="AS15" t="str">
            <v>2026-01-22</v>
          </cell>
          <cell r="AT15" t="str">
            <v>已缴费</v>
          </cell>
        </row>
        <row r="16">
          <cell r="B16" t="str">
            <v>500235200410174026</v>
          </cell>
          <cell r="C16" t="str">
            <v>6107806800722</v>
          </cell>
          <cell r="D16" t="str">
            <v>女</v>
          </cell>
          <cell r="E16" t="str">
            <v>开州区乡镇机关</v>
          </cell>
          <cell r="F16" t="str">
            <v>综合管理职位2</v>
          </cell>
          <cell r="G16">
            <v>56</v>
          </cell>
          <cell r="H16">
            <v>76.5</v>
          </cell>
          <cell r="I16">
            <v>0</v>
          </cell>
          <cell r="J16">
            <v>0</v>
          </cell>
          <cell r="K16">
            <v>132.5</v>
          </cell>
          <cell r="L16" t="str">
            <v>汉族</v>
          </cell>
          <cell r="M16" t="str">
            <v>2004-10-17</v>
          </cell>
          <cell r="N16" t="str">
            <v>21</v>
          </cell>
          <cell r="O16" t="str">
            <v>重庆市云阳县</v>
          </cell>
          <cell r="P16" t="str">
            <v>共青团员</v>
          </cell>
          <cell r="Q16" t="str">
            <v>四川外国语大学</v>
          </cell>
          <cell r="R16" t="str">
            <v>2026-07-01</v>
          </cell>
          <cell r="S16" t="str">
            <v>社会工作</v>
          </cell>
          <cell r="T16" t="str">
            <v>大学本科</v>
          </cell>
          <cell r="U16" t="str">
            <v>学士</v>
          </cell>
          <cell r="V16" t="str">
            <v>是</v>
          </cell>
          <cell r="W16" t="str">
            <v>全日制</v>
          </cell>
          <cell r="X16" t="str">
            <v>辅修英语</v>
          </cell>
          <cell r="Y16" t="str">
            <v>是</v>
          </cell>
          <cell r="Z16" t="str">
            <v>否</v>
          </cell>
          <cell r="AA16" t="str">
            <v>2026</v>
          </cell>
          <cell r="AB16" t="str">
            <v>否</v>
          </cell>
          <cell r="AC16" t="str">
            <v>否</v>
          </cell>
          <cell r="AD16" t="str">
            <v>不是服务基层项目人员</v>
          </cell>
          <cell r="AE16" t="str">
            <v>否</v>
          </cell>
          <cell r="AF16" t="str">
            <v>否</v>
          </cell>
          <cell r="AG16" t="str">
            <v>无</v>
          </cell>
          <cell r="AH16" t="str">
            <v>无</v>
          </cell>
          <cell r="AI16" t="str">
            <v>无</v>
          </cell>
          <cell r="AJ16" t="str">
            <v>是</v>
          </cell>
          <cell r="AK16" t="str">
            <v>2019.9-2022.6 重庆市云阳高级中学校读书；2022.9-2026.7 四川外国语大学读本科。</v>
          </cell>
          <cell r="AL16" t="str">
            <v>15826319700</v>
          </cell>
          <cell r="AM16" t="str">
            <v>15826319700</v>
          </cell>
          <cell r="AN16" t="str">
            <v>重庆市云阳县石门乡广益村2组18号</v>
          </cell>
          <cell r="AO16" t="str">
            <v>是</v>
          </cell>
          <cell r="AP16" t="str">
            <v>否</v>
          </cell>
          <cell r="AQ16" t="str">
            <v/>
          </cell>
          <cell r="AR16" t="str">
            <v>已缴费</v>
          </cell>
          <cell r="AS16" t="str">
            <v>2026-01-21</v>
          </cell>
          <cell r="AT16" t="str">
            <v>已缴费</v>
          </cell>
        </row>
        <row r="17">
          <cell r="B17" t="str">
            <v>500234199706197022</v>
          </cell>
          <cell r="C17" t="str">
            <v>6107540201513</v>
          </cell>
          <cell r="D17" t="str">
            <v>女</v>
          </cell>
          <cell r="E17" t="str">
            <v>开州区乡镇机关</v>
          </cell>
          <cell r="F17" t="str">
            <v>综合管理职位6</v>
          </cell>
          <cell r="G17">
            <v>61</v>
          </cell>
          <cell r="H17">
            <v>70</v>
          </cell>
          <cell r="I17">
            <v>0</v>
          </cell>
          <cell r="J17">
            <v>0</v>
          </cell>
          <cell r="K17">
            <v>131</v>
          </cell>
          <cell r="L17" t="str">
            <v>汉族</v>
          </cell>
          <cell r="M17" t="str">
            <v>1997-06-19</v>
          </cell>
          <cell r="N17" t="str">
            <v>28</v>
          </cell>
          <cell r="O17" t="str">
            <v>重庆市开州区</v>
          </cell>
          <cell r="P17" t="str">
            <v>群众</v>
          </cell>
          <cell r="Q17" t="str">
            <v>重庆邮电大学移通学院</v>
          </cell>
          <cell r="R17" t="str">
            <v>2021-06-17</v>
          </cell>
          <cell r="S17" t="str">
            <v>财务管理</v>
          </cell>
          <cell r="T17" t="str">
            <v>大学本科</v>
          </cell>
          <cell r="U17" t="str">
            <v>学士</v>
          </cell>
          <cell r="V17" t="str">
            <v>是</v>
          </cell>
          <cell r="W17" t="str">
            <v>全日制</v>
          </cell>
          <cell r="X17" t="str">
            <v>无</v>
          </cell>
          <cell r="Y17" t="str">
            <v>否</v>
          </cell>
          <cell r="Z17" t="str">
            <v>否</v>
          </cell>
          <cell r="AA17" t="str">
            <v>其他年份</v>
          </cell>
          <cell r="AB17" t="str">
            <v>是</v>
          </cell>
          <cell r="AC17" t="str">
            <v>否</v>
          </cell>
          <cell r="AD17" t="str">
            <v>不是服务基层项目人员</v>
          </cell>
          <cell r="AE17" t="str">
            <v>否</v>
          </cell>
          <cell r="AF17" t="str">
            <v>否</v>
          </cell>
          <cell r="AG17" t="str">
            <v>白桥镇人民政府 公益岗位</v>
          </cell>
          <cell r="AH17" t="str">
            <v>无</v>
          </cell>
          <cell r="AI17" t="str">
            <v>无</v>
          </cell>
          <cell r="AJ17" t="str">
            <v>是</v>
          </cell>
          <cell r="AK17" t="str">
            <v>2014.9-2017.6 临江中学读高中
2017.9-2021.6 重庆邮电大学移通学院读本科
2021.7-2023.2 待业
2023.3-至今  白桥镇人民政府公益岗位</v>
          </cell>
          <cell r="AL17" t="str">
            <v>17823003863</v>
          </cell>
          <cell r="AM17" t="str">
            <v>13651849306</v>
          </cell>
          <cell r="AN17" t="str">
            <v>重庆市开州区旭日湖畔A栋2单元5-1</v>
          </cell>
          <cell r="AO17" t="str">
            <v>是</v>
          </cell>
          <cell r="AP17" t="str">
            <v>否</v>
          </cell>
          <cell r="AQ17" t="str">
            <v/>
          </cell>
          <cell r="AR17" t="str">
            <v>已缴费</v>
          </cell>
          <cell r="AS17" t="str">
            <v>2026-01-22</v>
          </cell>
          <cell r="AT17" t="str">
            <v>已缴费</v>
          </cell>
        </row>
        <row r="18">
          <cell r="B18" t="str">
            <v>500101200312265339</v>
          </cell>
          <cell r="C18" t="str">
            <v>6107806702002</v>
          </cell>
          <cell r="D18" t="str">
            <v>男</v>
          </cell>
          <cell r="E18" t="str">
            <v>开州区乡镇机关</v>
          </cell>
          <cell r="F18" t="str">
            <v>综合管理职位1</v>
          </cell>
          <cell r="G18">
            <v>66.5</v>
          </cell>
          <cell r="H18">
            <v>72</v>
          </cell>
          <cell r="I18">
            <v>0</v>
          </cell>
          <cell r="J18">
            <v>0</v>
          </cell>
          <cell r="K18">
            <v>138.5</v>
          </cell>
          <cell r="L18" t="str">
            <v>汉族</v>
          </cell>
          <cell r="M18" t="str">
            <v>2003-12-26</v>
          </cell>
          <cell r="N18" t="str">
            <v>22</v>
          </cell>
          <cell r="O18" t="str">
            <v>重庆市万州区</v>
          </cell>
          <cell r="P18" t="str">
            <v>群众</v>
          </cell>
          <cell r="Q18" t="str">
            <v>重庆理工大学</v>
          </cell>
          <cell r="R18" t="str">
            <v>2026-07-01</v>
          </cell>
          <cell r="S18" t="str">
            <v>车辆工程</v>
          </cell>
          <cell r="T18" t="str">
            <v>大学本科</v>
          </cell>
          <cell r="U18" t="str">
            <v>学士</v>
          </cell>
          <cell r="V18" t="str">
            <v>是</v>
          </cell>
          <cell r="W18" t="str">
            <v>全日制</v>
          </cell>
          <cell r="X18" t="str">
            <v>无</v>
          </cell>
          <cell r="Y18" t="str">
            <v>是</v>
          </cell>
          <cell r="Z18" t="str">
            <v>否</v>
          </cell>
          <cell r="AA18" t="str">
            <v>2026</v>
          </cell>
          <cell r="AB18" t="str">
            <v>否</v>
          </cell>
          <cell r="AC18" t="str">
            <v>否</v>
          </cell>
          <cell r="AD18" t="str">
            <v>不是服务基层项目人员</v>
          </cell>
          <cell r="AE18" t="str">
            <v>否</v>
          </cell>
          <cell r="AF18" t="str">
            <v>否</v>
          </cell>
          <cell r="AG18" t="str">
            <v>无</v>
          </cell>
          <cell r="AH18" t="str">
            <v>无</v>
          </cell>
          <cell r="AI18" t="str">
            <v>无</v>
          </cell>
          <cell r="AJ18" t="str">
            <v>是</v>
          </cell>
          <cell r="AK18" t="str">
            <v>2019.9-2022.7重庆万州高级中学读书；2022.9-至今重庆理工大学读本科</v>
          </cell>
          <cell r="AL18" t="str">
            <v>15923897251</v>
          </cell>
          <cell r="AM18" t="str">
            <v>15223767155</v>
          </cell>
          <cell r="AN18" t="str">
            <v>重庆理工大学花溪校区</v>
          </cell>
          <cell r="AO18" t="str">
            <v>是</v>
          </cell>
          <cell r="AP18" t="str">
            <v>是</v>
          </cell>
          <cell r="AQ18" t="str">
            <v>低保证明附下</v>
          </cell>
          <cell r="AR18" t="str">
            <v>已缴费</v>
          </cell>
          <cell r="AS18" t="str">
            <v>2026-01-21</v>
          </cell>
          <cell r="AT18" t="str">
            <v>已缴费</v>
          </cell>
        </row>
        <row r="19">
          <cell r="B19" t="str">
            <v>500101200309029458</v>
          </cell>
          <cell r="C19" t="str">
            <v>6101010203322</v>
          </cell>
          <cell r="D19" t="str">
            <v>男</v>
          </cell>
          <cell r="E19" t="str">
            <v>开州区街道机关</v>
          </cell>
          <cell r="F19" t="str">
            <v>综合管理职位1</v>
          </cell>
          <cell r="G19">
            <v>65</v>
          </cell>
          <cell r="H19">
            <v>65</v>
          </cell>
          <cell r="I19">
            <v>0</v>
          </cell>
          <cell r="J19">
            <v>0</v>
          </cell>
          <cell r="K19">
            <v>130</v>
          </cell>
          <cell r="L19" t="str">
            <v>汉族</v>
          </cell>
          <cell r="M19" t="str">
            <v>2001-07-10</v>
          </cell>
          <cell r="N19" t="str">
            <v>24</v>
          </cell>
          <cell r="O19" t="str">
            <v>重庆市万州区</v>
          </cell>
          <cell r="P19" t="str">
            <v>共青团员</v>
          </cell>
          <cell r="Q19" t="str">
            <v>广西民族大学</v>
          </cell>
          <cell r="R19" t="str">
            <v>2026-06-30</v>
          </cell>
          <cell r="S19" t="str">
            <v>材料与化工</v>
          </cell>
          <cell r="T19" t="str">
            <v>硕士研究生</v>
          </cell>
          <cell r="U19" t="str">
            <v>硕士</v>
          </cell>
          <cell r="V19" t="str">
            <v>是</v>
          </cell>
          <cell r="W19" t="str">
            <v>全日制</v>
          </cell>
          <cell r="X19" t="str">
            <v>无</v>
          </cell>
          <cell r="Y19" t="str">
            <v>是</v>
          </cell>
          <cell r="Z19" t="str">
            <v>否</v>
          </cell>
          <cell r="AA19" t="str">
            <v>2026</v>
          </cell>
          <cell r="AB19" t="str">
            <v>否</v>
          </cell>
          <cell r="AC19" t="str">
            <v>否</v>
          </cell>
          <cell r="AD19" t="str">
            <v>不是服务基层项目人员</v>
          </cell>
          <cell r="AE19" t="str">
            <v>否</v>
          </cell>
          <cell r="AF19" t="str">
            <v>否</v>
          </cell>
          <cell r="AG19" t="str">
            <v>无</v>
          </cell>
          <cell r="AH19" t="str">
            <v>无</v>
          </cell>
          <cell r="AI19" t="str">
            <v>无</v>
          </cell>
          <cell r="AJ19" t="str">
            <v>是</v>
          </cell>
          <cell r="AK19" t="str">
            <v>2016.9-2019.7 万州上海中学读书；2019.9-2023.7 重庆工商大学读本科;2023.9-至今广西民族大学读硕士</v>
          </cell>
          <cell r="AL19" t="str">
            <v>18778007342</v>
          </cell>
          <cell r="AM19" t="str">
            <v>18423311566</v>
          </cell>
          <cell r="AN19" t="str">
            <v>重庆市万州区恒合土家族乡</v>
          </cell>
          <cell r="AO19" t="str">
            <v>是</v>
          </cell>
          <cell r="AP19" t="str">
            <v>否</v>
          </cell>
          <cell r="AQ19" t="str">
            <v/>
          </cell>
          <cell r="AR19" t="str">
            <v>已缴费</v>
          </cell>
          <cell r="AS19" t="str">
            <v>2026-01-24</v>
          </cell>
          <cell r="AT19" t="str">
            <v>已缴费</v>
          </cell>
        </row>
        <row r="20">
          <cell r="B20" t="str">
            <v>500234200002270434</v>
          </cell>
          <cell r="C20" t="str">
            <v>6101540107217</v>
          </cell>
          <cell r="D20" t="str">
            <v>男</v>
          </cell>
          <cell r="E20" t="str">
            <v>开州区街道机关</v>
          </cell>
          <cell r="F20" t="str">
            <v>综合管理职位3</v>
          </cell>
          <cell r="G20">
            <v>69</v>
          </cell>
          <cell r="H20">
            <v>66.5</v>
          </cell>
          <cell r="I20">
            <v>0</v>
          </cell>
          <cell r="J20">
            <v>0</v>
          </cell>
          <cell r="K20">
            <v>135.5</v>
          </cell>
          <cell r="L20" t="str">
            <v>汉族</v>
          </cell>
          <cell r="M20" t="str">
            <v>2000-02-27</v>
          </cell>
          <cell r="N20" t="str">
            <v>25</v>
          </cell>
          <cell r="O20" t="str">
            <v>重庆市开州区</v>
          </cell>
          <cell r="P20" t="str">
            <v>群众</v>
          </cell>
          <cell r="Q20" t="str">
            <v>重庆邮电大学</v>
          </cell>
          <cell r="R20" t="str">
            <v>2025-07-01</v>
          </cell>
          <cell r="S20" t="str">
            <v>仪器科学与技术</v>
          </cell>
          <cell r="T20" t="str">
            <v>硕士研究生</v>
          </cell>
          <cell r="U20" t="str">
            <v>硕士</v>
          </cell>
          <cell r="V20" t="str">
            <v>是</v>
          </cell>
          <cell r="W20" t="str">
            <v>全日制</v>
          </cell>
          <cell r="X20" t="str">
            <v>无</v>
          </cell>
          <cell r="Y20" t="str">
            <v>是</v>
          </cell>
          <cell r="Z20" t="str">
            <v>是</v>
          </cell>
          <cell r="AA20" t="str">
            <v>2025</v>
          </cell>
          <cell r="AB20" t="str">
            <v>否</v>
          </cell>
          <cell r="AC20" t="str">
            <v>否</v>
          </cell>
          <cell r="AD20" t="str">
            <v>不是服务基层项目人员</v>
          </cell>
          <cell r="AE20" t="str">
            <v>否</v>
          </cell>
          <cell r="AF20" t="str">
            <v>否</v>
          </cell>
          <cell r="AG20" t="str">
            <v>无</v>
          </cell>
          <cell r="AH20" t="str">
            <v>无</v>
          </cell>
          <cell r="AI20" t="str">
            <v>无</v>
          </cell>
          <cell r="AJ20" t="str">
            <v>是</v>
          </cell>
          <cell r="AK20" t="str">
            <v>2015.9-2018.7 开州中学
2018.7-2022.9 重庆邮电大学读本科
2022.9-2025.7 重庆邮电大学读硕士
2025.7-2026.1 待业</v>
          </cell>
          <cell r="AL20" t="str">
            <v>15523299591</v>
          </cell>
          <cell r="AM20" t="str">
            <v>19132057893</v>
          </cell>
          <cell r="AN20" t="str">
            <v>重庆市开州区依云小镇</v>
          </cell>
          <cell r="AO20" t="str">
            <v>是</v>
          </cell>
          <cell r="AP20" t="str">
            <v>否</v>
          </cell>
          <cell r="AQ20" t="str">
            <v/>
          </cell>
          <cell r="AR20" t="str">
            <v>已缴费</v>
          </cell>
          <cell r="AS20" t="str">
            <v>2026-01-22</v>
          </cell>
          <cell r="AT20" t="str">
            <v>已缴费</v>
          </cell>
        </row>
        <row r="21">
          <cell r="B21" t="str">
            <v>500234199809286052</v>
          </cell>
          <cell r="C21" t="str">
            <v>6101540104117</v>
          </cell>
          <cell r="D21" t="str">
            <v>男</v>
          </cell>
          <cell r="E21" t="str">
            <v>开州区医疗保障事务中心（参照）</v>
          </cell>
          <cell r="F21" t="str">
            <v>待遇保障</v>
          </cell>
          <cell r="G21">
            <v>73.5</v>
          </cell>
          <cell r="H21">
            <v>61.5</v>
          </cell>
          <cell r="I21">
            <v>0</v>
          </cell>
          <cell r="J21">
            <v>0</v>
          </cell>
          <cell r="K21">
            <v>135</v>
          </cell>
          <cell r="L21" t="str">
            <v>汉族</v>
          </cell>
          <cell r="M21" t="str">
            <v>1998-09-28</v>
          </cell>
          <cell r="N21" t="str">
            <v>27</v>
          </cell>
          <cell r="O21" t="str">
            <v>重庆市开州区</v>
          </cell>
          <cell r="P21" t="str">
            <v>群众</v>
          </cell>
          <cell r="Q21" t="str">
            <v>南昌大学</v>
          </cell>
          <cell r="R21" t="str">
            <v>2022-06-18</v>
          </cell>
          <cell r="S21" t="str">
            <v>临床医学</v>
          </cell>
          <cell r="T21" t="str">
            <v>大学本科</v>
          </cell>
          <cell r="U21" t="str">
            <v>学士</v>
          </cell>
          <cell r="V21" t="str">
            <v>是</v>
          </cell>
          <cell r="W21" t="str">
            <v>全日制</v>
          </cell>
          <cell r="X21" t="str">
            <v>无</v>
          </cell>
          <cell r="Y21" t="str">
            <v>否</v>
          </cell>
          <cell r="Z21" t="str">
            <v>否</v>
          </cell>
          <cell r="AA21" t="str">
            <v>其他年份</v>
          </cell>
          <cell r="AB21" t="str">
            <v>是</v>
          </cell>
          <cell r="AC21" t="str">
            <v>否</v>
          </cell>
          <cell r="AD21" t="str">
            <v>不是服务基层项目人员</v>
          </cell>
          <cell r="AE21" t="str">
            <v>否</v>
          </cell>
          <cell r="AF21" t="str">
            <v>否</v>
          </cell>
          <cell r="AG21" t="str">
            <v>丰乐社区卫生服务中心 临床医师</v>
          </cell>
          <cell r="AH21" t="str">
            <v>2024年5月至今在丰乐街道社区卫生服务中心工作</v>
          </cell>
          <cell r="AI21" t="str">
            <v>无</v>
          </cell>
          <cell r="AJ21" t="str">
            <v>是</v>
          </cell>
          <cell r="AK21" t="str">
            <v>2014年9月1日至2017年6月30日就读于重庆市开州中学。
2017年9月1日至2022年6月18日就读于南昌大学（本科）。
2022年9月1日至2023年10月24日就读于南昌大学（研究生，退学）。
2023年11月份至2024年5月在家待业
2024年6月至今在重庆市开州区丰乐街道社区卫生服务中心工作
</v>
          </cell>
          <cell r="AL21" t="str">
            <v>17725030698</v>
          </cell>
          <cell r="AM21" t="str">
            <v>17725030698</v>
          </cell>
          <cell r="AN21" t="str">
            <v>重庆市开州区赵家街道</v>
          </cell>
          <cell r="AO21" t="str">
            <v>是</v>
          </cell>
          <cell r="AP21" t="str">
            <v>否</v>
          </cell>
          <cell r="AQ21" t="str">
            <v/>
          </cell>
          <cell r="AR21" t="str">
            <v>已缴费</v>
          </cell>
          <cell r="AS21" t="str">
            <v>2026-01-21</v>
          </cell>
          <cell r="AT21" t="str">
            <v>已缴费</v>
          </cell>
        </row>
        <row r="22">
          <cell r="B22" t="str">
            <v>511722200403150497</v>
          </cell>
          <cell r="C22" t="str">
            <v>6107802900224</v>
          </cell>
          <cell r="D22" t="str">
            <v>男</v>
          </cell>
          <cell r="E22" t="str">
            <v>开州区乡镇机关</v>
          </cell>
          <cell r="F22" t="str">
            <v>综合管理职位1</v>
          </cell>
          <cell r="G22">
            <v>72.5</v>
          </cell>
          <cell r="H22">
            <v>68.5</v>
          </cell>
          <cell r="I22">
            <v>0</v>
          </cell>
          <cell r="J22">
            <v>0</v>
          </cell>
          <cell r="K22">
            <v>141</v>
          </cell>
          <cell r="L22" t="str">
            <v>汉族</v>
          </cell>
          <cell r="M22" t="str">
            <v>2004-03-15</v>
          </cell>
          <cell r="N22" t="str">
            <v>22</v>
          </cell>
          <cell r="O22" t="str">
            <v>四川省宣汉县</v>
          </cell>
          <cell r="P22" t="str">
            <v>共青团员</v>
          </cell>
          <cell r="Q22" t="str">
            <v>成都大学</v>
          </cell>
          <cell r="R22" t="str">
            <v>2026-07-01</v>
          </cell>
          <cell r="S22" t="str">
            <v>电子信息工程</v>
          </cell>
          <cell r="T22" t="str">
            <v>大学本科</v>
          </cell>
          <cell r="U22" t="str">
            <v>学士</v>
          </cell>
          <cell r="V22" t="str">
            <v>是</v>
          </cell>
          <cell r="W22" t="str">
            <v>全日制</v>
          </cell>
          <cell r="X22" t="str">
            <v>无</v>
          </cell>
          <cell r="Y22" t="str">
            <v>是</v>
          </cell>
          <cell r="Z22" t="str">
            <v>否</v>
          </cell>
          <cell r="AA22" t="str">
            <v>2026</v>
          </cell>
          <cell r="AB22" t="str">
            <v>否</v>
          </cell>
          <cell r="AC22" t="str">
            <v>否</v>
          </cell>
          <cell r="AD22" t="str">
            <v>不是服务基层项目人员</v>
          </cell>
          <cell r="AE22" t="str">
            <v>否</v>
          </cell>
          <cell r="AF22" t="str">
            <v>否</v>
          </cell>
          <cell r="AG22" t="str">
            <v>无</v>
          </cell>
          <cell r="AH22" t="str">
            <v>无</v>
          </cell>
          <cell r="AI22" t="str">
            <v>无</v>
          </cell>
          <cell r="AJ22" t="str">
            <v>是</v>
          </cell>
          <cell r="AK22" t="str">
            <v>2019.9-2022.7 宣汉中学读高中；
2022.9-2026.7 成都大学读本科</v>
          </cell>
          <cell r="AL22" t="str">
            <v>13398337229</v>
          </cell>
          <cell r="AM22" t="str">
            <v>15984755608</v>
          </cell>
          <cell r="AN22" t="str">
            <v>四川省达州市宣汉县</v>
          </cell>
          <cell r="AO22" t="str">
            <v>是</v>
          </cell>
          <cell r="AP22" t="str">
            <v>否</v>
          </cell>
          <cell r="AQ22" t="str">
            <v/>
          </cell>
          <cell r="AR22" t="str">
            <v>已缴费</v>
          </cell>
          <cell r="AS22" t="str">
            <v>2026-01-22</v>
          </cell>
          <cell r="AT22" t="str">
            <v>已缴费</v>
          </cell>
        </row>
        <row r="23">
          <cell r="B23" t="str">
            <v>500236200106240312</v>
          </cell>
          <cell r="C23" t="str">
            <v>6104809306715</v>
          </cell>
          <cell r="D23" t="str">
            <v>男</v>
          </cell>
          <cell r="E23" t="str">
            <v>开州区公安局</v>
          </cell>
          <cell r="F23" t="str">
            <v>基层执法勤务职位2</v>
          </cell>
          <cell r="G23">
            <v>62</v>
          </cell>
          <cell r="H23">
            <v>63</v>
          </cell>
          <cell r="I23">
            <v>72</v>
          </cell>
          <cell r="J23">
            <v>0</v>
          </cell>
          <cell r="K23">
            <v>65.3</v>
          </cell>
          <cell r="L23" t="str">
            <v>汉族</v>
          </cell>
          <cell r="M23" t="str">
            <v>2001-06-24</v>
          </cell>
          <cell r="N23" t="str">
            <v>24</v>
          </cell>
          <cell r="O23" t="str">
            <v>重庆市奉节县草堂镇杆子村</v>
          </cell>
          <cell r="P23" t="str">
            <v>群众</v>
          </cell>
          <cell r="Q23" t="str">
            <v>武汉体育学院</v>
          </cell>
          <cell r="R23" t="str">
            <v>2024-07-01</v>
          </cell>
          <cell r="S23" t="str">
            <v>信息管理与信息系统</v>
          </cell>
          <cell r="T23" t="str">
            <v>大学本科</v>
          </cell>
          <cell r="U23" t="str">
            <v>学士</v>
          </cell>
          <cell r="V23" t="str">
            <v>是</v>
          </cell>
          <cell r="W23" t="str">
            <v>全日制</v>
          </cell>
          <cell r="X23" t="str">
            <v>无</v>
          </cell>
          <cell r="Y23" t="str">
            <v>否</v>
          </cell>
          <cell r="Z23" t="str">
            <v>是</v>
          </cell>
          <cell r="AA23" t="str">
            <v>其他年份</v>
          </cell>
          <cell r="AB23" t="str">
            <v>否</v>
          </cell>
          <cell r="AC23" t="str">
            <v>否</v>
          </cell>
          <cell r="AD23" t="str">
            <v>不是服务基层项目人员</v>
          </cell>
          <cell r="AE23" t="str">
            <v>否</v>
          </cell>
          <cell r="AF23" t="str">
            <v>否</v>
          </cell>
          <cell r="AG23" t="str">
            <v>无</v>
          </cell>
          <cell r="AH23" t="str">
            <v>无</v>
          </cell>
          <cell r="AI23" t="str">
            <v>无</v>
          </cell>
          <cell r="AJ23" t="str">
            <v>是</v>
          </cell>
          <cell r="AK23" t="str">
            <v>2017.9-2020-6重庆市奉节中学校
2020.9-2024.6武汉体育学院
2024.8-2025-8内蒙古自治区巴彦淖尔市乌拉特中旗应急管理局（湖北派遣西部计划）
2025.8-至今  待业</v>
          </cell>
          <cell r="AL23" t="str">
            <v>15871462695</v>
          </cell>
          <cell r="AM23" t="str">
            <v>15871462695</v>
          </cell>
          <cell r="AN23" t="str">
            <v>重庆市奉节县草堂镇杆子村</v>
          </cell>
          <cell r="AO23" t="str">
            <v>是</v>
          </cell>
          <cell r="AP23" t="str">
            <v>否</v>
          </cell>
          <cell r="AQ23" t="str">
            <v/>
          </cell>
          <cell r="AR23" t="str">
            <v>已缴费</v>
          </cell>
          <cell r="AS23" t="str">
            <v>2026-01-21</v>
          </cell>
          <cell r="AT23" t="str">
            <v>已缴费</v>
          </cell>
        </row>
        <row r="24">
          <cell r="B24" t="str">
            <v>500238199612212768</v>
          </cell>
          <cell r="C24" t="str">
            <v>6101540105822</v>
          </cell>
          <cell r="D24" t="str">
            <v>女</v>
          </cell>
          <cell r="E24" t="str">
            <v>开州区社会保险事务中心（参照）</v>
          </cell>
          <cell r="F24" t="str">
            <v>综合管理</v>
          </cell>
          <cell r="G24">
            <v>71.5</v>
          </cell>
          <cell r="H24">
            <v>65</v>
          </cell>
          <cell r="I24">
            <v>0</v>
          </cell>
          <cell r="J24">
            <v>0</v>
          </cell>
          <cell r="K24">
            <v>136.5</v>
          </cell>
          <cell r="L24" t="str">
            <v>汉族</v>
          </cell>
          <cell r="M24" t="str">
            <v>1996-12-21</v>
          </cell>
          <cell r="N24" t="str">
            <v>29</v>
          </cell>
          <cell r="O24" t="str">
            <v>重庆市巫溪县</v>
          </cell>
          <cell r="P24" t="str">
            <v>共青团员</v>
          </cell>
          <cell r="Q24" t="str">
            <v>四川外国语大学</v>
          </cell>
          <cell r="R24" t="str">
            <v>2019-07-01</v>
          </cell>
          <cell r="S24" t="str">
            <v>英语</v>
          </cell>
          <cell r="T24" t="str">
            <v>大学本科</v>
          </cell>
          <cell r="U24" t="str">
            <v>学士</v>
          </cell>
          <cell r="V24" t="str">
            <v>是</v>
          </cell>
          <cell r="W24" t="str">
            <v>全日制</v>
          </cell>
          <cell r="X24" t="str">
            <v>无</v>
          </cell>
          <cell r="Y24" t="str">
            <v>否</v>
          </cell>
          <cell r="Z24" t="str">
            <v>否</v>
          </cell>
          <cell r="AA24" t="str">
            <v>其他年份</v>
          </cell>
          <cell r="AB24" t="str">
            <v>否</v>
          </cell>
          <cell r="AC24" t="str">
            <v>否</v>
          </cell>
          <cell r="AD24" t="str">
            <v>不是服务基层项目人员</v>
          </cell>
          <cell r="AE24" t="str">
            <v>否</v>
          </cell>
          <cell r="AF24" t="str">
            <v>否</v>
          </cell>
          <cell r="AG24" t="str">
            <v>无</v>
          </cell>
          <cell r="AH24" t="str">
            <v>无</v>
          </cell>
          <cell r="AI24" t="str">
            <v>无</v>
          </cell>
          <cell r="AJ24" t="str">
            <v>是</v>
          </cell>
          <cell r="AK24" t="str">
            <v>2012.9-2015.7重庆市巫溪县中学读书；2015.9-2019.7四川外国语大学读本科；2019.9-2022.8在重庆新东方学校任高中英语老师职位；2022.8至今待业。</v>
          </cell>
          <cell r="AL24" t="str">
            <v>15023869274</v>
          </cell>
          <cell r="AM24" t="str">
            <v>15023869274</v>
          </cell>
          <cell r="AN24" t="str">
            <v>重庆市九龙坡区谢家湾街道首创立方</v>
          </cell>
          <cell r="AO24" t="str">
            <v>是</v>
          </cell>
          <cell r="AP24" t="str">
            <v>否</v>
          </cell>
          <cell r="AQ24" t="str">
            <v/>
          </cell>
          <cell r="AR24" t="str">
            <v>已缴费</v>
          </cell>
          <cell r="AS24" t="str">
            <v>2026-01-24</v>
          </cell>
          <cell r="AT24" t="str">
            <v>已缴费</v>
          </cell>
        </row>
        <row r="25">
          <cell r="B25" t="str">
            <v>500234199810176344</v>
          </cell>
          <cell r="C25" t="str">
            <v>6103540205426</v>
          </cell>
          <cell r="D25" t="str">
            <v>女</v>
          </cell>
          <cell r="E25" t="str">
            <v>开州区市场监督管理局</v>
          </cell>
          <cell r="F25" t="str">
            <v>基层市场监管3</v>
          </cell>
          <cell r="G25">
            <v>71</v>
          </cell>
          <cell r="H25">
            <v>68</v>
          </cell>
          <cell r="I25">
            <v>0</v>
          </cell>
          <cell r="J25">
            <v>0</v>
          </cell>
          <cell r="K25">
            <v>139</v>
          </cell>
          <cell r="L25" t="str">
            <v>汉族</v>
          </cell>
          <cell r="M25" t="str">
            <v>1998-10-17</v>
          </cell>
          <cell r="N25" t="str">
            <v>28</v>
          </cell>
          <cell r="O25" t="str">
            <v>重庆市开州区</v>
          </cell>
          <cell r="P25" t="str">
            <v>共青团员</v>
          </cell>
          <cell r="Q25" t="str">
            <v>四川外国语大学</v>
          </cell>
          <cell r="R25" t="str">
            <v>2019-07-01</v>
          </cell>
          <cell r="S25" t="str">
            <v>广播电视学</v>
          </cell>
          <cell r="T25" t="str">
            <v>大学本科</v>
          </cell>
          <cell r="U25" t="str">
            <v>学士</v>
          </cell>
          <cell r="V25" t="str">
            <v>是</v>
          </cell>
          <cell r="W25" t="str">
            <v>全日制</v>
          </cell>
          <cell r="X25" t="str">
            <v>无</v>
          </cell>
          <cell r="Y25" t="str">
            <v>否</v>
          </cell>
          <cell r="Z25" t="str">
            <v>否</v>
          </cell>
          <cell r="AA25" t="str">
            <v>其他年份</v>
          </cell>
          <cell r="AB25" t="str">
            <v>否</v>
          </cell>
          <cell r="AC25" t="str">
            <v>否</v>
          </cell>
          <cell r="AD25" t="str">
            <v>不是服务基层项目人员</v>
          </cell>
          <cell r="AE25" t="str">
            <v>否</v>
          </cell>
          <cell r="AF25" t="str">
            <v>否</v>
          </cell>
          <cell r="AG25" t="str">
            <v>无</v>
          </cell>
          <cell r="AH25" t="str">
            <v>无</v>
          </cell>
          <cell r="AI25" t="str">
            <v>无</v>
          </cell>
          <cell r="AJ25" t="str">
            <v>是</v>
          </cell>
          <cell r="AK25" t="str">
            <v>2013.9-2015.7 开县实验中学
2015.9-2019.7 四川外国语大学读本科
2019.7-至今 待业</v>
          </cell>
          <cell r="AL25" t="str">
            <v>15202327279</v>
          </cell>
          <cell r="AM25" t="str">
            <v>18847340257</v>
          </cell>
          <cell r="AN25" t="str">
            <v>重庆市开州区文峰街道中原都市花园</v>
          </cell>
          <cell r="AO25" t="str">
            <v>是</v>
          </cell>
          <cell r="AP25" t="str">
            <v>否</v>
          </cell>
          <cell r="AQ25" t="str">
            <v/>
          </cell>
          <cell r="AR25" t="str">
            <v>已缴费</v>
          </cell>
          <cell r="AS25" t="str">
            <v>2026-01-24</v>
          </cell>
          <cell r="AT25" t="str">
            <v>已缴费</v>
          </cell>
        </row>
        <row r="26">
          <cell r="B26" t="str">
            <v>500234200012276856</v>
          </cell>
          <cell r="C26" t="str">
            <v>6101540106607</v>
          </cell>
          <cell r="D26" t="str">
            <v>男</v>
          </cell>
          <cell r="E26" t="str">
            <v>开州区道路运输事务中心（参照）</v>
          </cell>
          <cell r="F26" t="str">
            <v>道路运输管理</v>
          </cell>
          <cell r="G26">
            <v>70.5</v>
          </cell>
          <cell r="H26">
            <v>59.5</v>
          </cell>
          <cell r="I26">
            <v>0</v>
          </cell>
          <cell r="J26">
            <v>0</v>
          </cell>
          <cell r="K26">
            <v>130</v>
          </cell>
          <cell r="L26" t="str">
            <v>汉族</v>
          </cell>
          <cell r="M26" t="str">
            <v>2000-12-27</v>
          </cell>
          <cell r="N26" t="str">
            <v>25</v>
          </cell>
          <cell r="O26" t="str">
            <v>重庆市开州区</v>
          </cell>
          <cell r="P26" t="str">
            <v>共青团员</v>
          </cell>
          <cell r="Q26" t="str">
            <v>哈尔滨工程大学</v>
          </cell>
          <cell r="R26" t="str">
            <v>2023-06-21</v>
          </cell>
          <cell r="S26" t="str">
            <v>轮机工程</v>
          </cell>
          <cell r="T26" t="str">
            <v>大学本科</v>
          </cell>
          <cell r="U26" t="str">
            <v>学士</v>
          </cell>
          <cell r="V26" t="str">
            <v>是</v>
          </cell>
          <cell r="W26" t="str">
            <v>全日制</v>
          </cell>
          <cell r="X26" t="str">
            <v>无</v>
          </cell>
          <cell r="Y26" t="str">
            <v>否</v>
          </cell>
          <cell r="Z26" t="str">
            <v>否</v>
          </cell>
          <cell r="AA26" t="str">
            <v>其他年份</v>
          </cell>
          <cell r="AB26" t="str">
            <v>是</v>
          </cell>
          <cell r="AC26" t="str">
            <v>否</v>
          </cell>
          <cell r="AD26" t="str">
            <v>不是服务基层项目人员</v>
          </cell>
          <cell r="AE26" t="str">
            <v>否</v>
          </cell>
          <cell r="AF26" t="str">
            <v>否</v>
          </cell>
          <cell r="AG26" t="str">
            <v>无</v>
          </cell>
          <cell r="AH26" t="str">
            <v>无</v>
          </cell>
          <cell r="AI26" t="str">
            <v>无</v>
          </cell>
          <cell r="AJ26" t="str">
            <v>是</v>
          </cell>
          <cell r="AK26" t="str">
            <v>2016.9-2019.6 重庆市开州中学读书；2019.9-2023.6 哈尔滨工程大学读本科；2023.7-2025.5 河南柴油机重工责任有限公司工作；2025.5-2025.12 康明斯重庆技术中心工作</v>
          </cell>
          <cell r="AL26" t="str">
            <v>19823921055</v>
          </cell>
          <cell r="AM26" t="str">
            <v>18315061278</v>
          </cell>
          <cell r="AN26" t="str">
            <v>重庆市开州区</v>
          </cell>
          <cell r="AO26" t="str">
            <v>是</v>
          </cell>
          <cell r="AP26" t="str">
            <v>否</v>
          </cell>
          <cell r="AQ26" t="str">
            <v/>
          </cell>
          <cell r="AR26" t="str">
            <v>已缴费</v>
          </cell>
          <cell r="AS26" t="str">
            <v>2026-01-21</v>
          </cell>
          <cell r="AT26" t="str">
            <v>已缴费</v>
          </cell>
        </row>
        <row r="27">
          <cell r="B27" t="str">
            <v>500101199609191224</v>
          </cell>
          <cell r="C27" t="str">
            <v>6107806800229</v>
          </cell>
          <cell r="D27" t="str">
            <v>女</v>
          </cell>
          <cell r="E27" t="str">
            <v>开州区乡镇机关</v>
          </cell>
          <cell r="F27" t="str">
            <v>综合管理职位6</v>
          </cell>
          <cell r="G27">
            <v>65.5</v>
          </cell>
          <cell r="H27">
            <v>68</v>
          </cell>
          <cell r="I27">
            <v>0</v>
          </cell>
          <cell r="J27">
            <v>0</v>
          </cell>
          <cell r="K27">
            <v>133.5</v>
          </cell>
          <cell r="L27" t="str">
            <v>汉族</v>
          </cell>
          <cell r="M27" t="str">
            <v>1996-09-19</v>
          </cell>
          <cell r="N27" t="str">
            <v>29</v>
          </cell>
          <cell r="O27" t="str">
            <v>重庆市万州区</v>
          </cell>
          <cell r="P27" t="str">
            <v>群众</v>
          </cell>
          <cell r="Q27" t="str">
            <v>暨南大学</v>
          </cell>
          <cell r="R27" t="str">
            <v>2018-06-25</v>
          </cell>
          <cell r="S27" t="str">
            <v>金融学</v>
          </cell>
          <cell r="T27" t="str">
            <v>大学本科</v>
          </cell>
          <cell r="U27" t="str">
            <v>学士</v>
          </cell>
          <cell r="V27" t="str">
            <v>是</v>
          </cell>
          <cell r="W27" t="str">
            <v>全日制</v>
          </cell>
          <cell r="X27" t="str">
            <v>金融学</v>
          </cell>
          <cell r="Y27" t="str">
            <v>否</v>
          </cell>
          <cell r="Z27" t="str">
            <v>否</v>
          </cell>
          <cell r="AA27" t="str">
            <v>其他年份</v>
          </cell>
          <cell r="AB27" t="str">
            <v>是</v>
          </cell>
          <cell r="AC27" t="str">
            <v>否</v>
          </cell>
          <cell r="AD27" t="str">
            <v>不是服务基层项目人员</v>
          </cell>
          <cell r="AE27" t="str">
            <v>否</v>
          </cell>
          <cell r="AF27" t="str">
            <v>否</v>
          </cell>
          <cell r="AG27" t="str">
            <v>无</v>
          </cell>
          <cell r="AH27" t="str">
            <v>无</v>
          </cell>
          <cell r="AI27" t="str">
            <v>无</v>
          </cell>
          <cell r="AJ27" t="str">
            <v>是</v>
          </cell>
          <cell r="AK27" t="str">
            <v>2011.9-2014.7 万州高级中学读书；
2014.9-2018.6 暨南大学读本科；
2018.7-2022.11在碧桂园集团任财务主管职位；
2022.12-2025.11在招商置地任财务会计职位。</v>
          </cell>
          <cell r="AL27" t="str">
            <v>15622794270</v>
          </cell>
          <cell r="AM27" t="str">
            <v>15622794270</v>
          </cell>
          <cell r="AN27" t="str">
            <v>重庆市渝北区丛岩寺</v>
          </cell>
          <cell r="AO27" t="str">
            <v>是</v>
          </cell>
          <cell r="AP27" t="str">
            <v>否</v>
          </cell>
          <cell r="AQ27" t="str">
            <v>大学本科主修旅游管理学位，辅修金融学双学位。</v>
          </cell>
          <cell r="AR27" t="str">
            <v>已缴费</v>
          </cell>
          <cell r="AS27" t="str">
            <v>2026-01-23</v>
          </cell>
          <cell r="AT27" t="str">
            <v>已缴费</v>
          </cell>
        </row>
        <row r="28">
          <cell r="B28" t="str">
            <v>50023420010524217X</v>
          </cell>
          <cell r="C28" t="str">
            <v>6101807107218</v>
          </cell>
          <cell r="D28" t="str">
            <v>男</v>
          </cell>
          <cell r="E28" t="str">
            <v>开州区街道机关</v>
          </cell>
          <cell r="F28" t="str">
            <v>综合管理职位1</v>
          </cell>
          <cell r="G28">
            <v>63.5</v>
          </cell>
          <cell r="H28">
            <v>68</v>
          </cell>
          <cell r="I28">
            <v>0</v>
          </cell>
          <cell r="J28">
            <v>0</v>
          </cell>
          <cell r="K28">
            <v>131.5</v>
          </cell>
          <cell r="L28" t="str">
            <v>汉族</v>
          </cell>
          <cell r="M28" t="str">
            <v>2001-05-24</v>
          </cell>
          <cell r="N28" t="str">
            <v>25</v>
          </cell>
          <cell r="O28" t="str">
            <v>重庆市开州区</v>
          </cell>
          <cell r="P28" t="str">
            <v>中共党员</v>
          </cell>
          <cell r="Q28" t="str">
            <v>重庆理工大学</v>
          </cell>
          <cell r="R28" t="str">
            <v>2026-06-01</v>
          </cell>
          <cell r="S28" t="str">
            <v>化学工程</v>
          </cell>
          <cell r="T28" t="str">
            <v>硕士研究生</v>
          </cell>
          <cell r="U28" t="str">
            <v>硕士</v>
          </cell>
          <cell r="V28" t="str">
            <v>是</v>
          </cell>
          <cell r="W28" t="str">
            <v>全日制</v>
          </cell>
          <cell r="X28" t="str">
            <v>无</v>
          </cell>
          <cell r="Y28" t="str">
            <v>是</v>
          </cell>
          <cell r="Z28" t="str">
            <v>否</v>
          </cell>
          <cell r="AA28" t="str">
            <v>2026</v>
          </cell>
          <cell r="AB28" t="str">
            <v>否</v>
          </cell>
          <cell r="AC28" t="str">
            <v>否</v>
          </cell>
          <cell r="AD28" t="str">
            <v>不是服务基层项目人员</v>
          </cell>
          <cell r="AE28" t="str">
            <v>否</v>
          </cell>
          <cell r="AF28" t="str">
            <v>否</v>
          </cell>
          <cell r="AG28" t="str">
            <v>无</v>
          </cell>
          <cell r="AH28" t="str">
            <v>无</v>
          </cell>
          <cell r="AI28" t="str">
            <v>无</v>
          </cell>
          <cell r="AJ28" t="str">
            <v>是</v>
          </cell>
          <cell r="AK28" t="str">
            <v>2016.9-2019.6 重庆市开州区开州中学读书
2019.9-2023.6 本科重庆交通大学082503环境科学专业，普通高等教育全日制
2023.9-2026.6 研究生重庆理工大学085602化学工程专业，普通高等教育全日制</v>
          </cell>
          <cell r="AL28" t="str">
            <v>18883866735</v>
          </cell>
          <cell r="AM28" t="str">
            <v>18723787906</v>
          </cell>
          <cell r="AN28" t="str">
            <v>重庆市开州区开州大道西452号景耀家园</v>
          </cell>
          <cell r="AO28" t="str">
            <v>是</v>
          </cell>
          <cell r="AP28" t="str">
            <v>否</v>
          </cell>
          <cell r="AQ28" t="str">
            <v>本人不存在职位回避关系，符合职位要求条件</v>
          </cell>
          <cell r="AR28" t="str">
            <v>已缴费</v>
          </cell>
          <cell r="AS28" t="str">
            <v>2026-01-22</v>
          </cell>
          <cell r="AT28" t="str">
            <v>已缴费</v>
          </cell>
        </row>
        <row r="29">
          <cell r="B29" t="str">
            <v>500110200103070822</v>
          </cell>
          <cell r="C29" t="str">
            <v>6107806601722</v>
          </cell>
          <cell r="D29" t="str">
            <v>女</v>
          </cell>
          <cell r="E29" t="str">
            <v>开州区乡镇机关</v>
          </cell>
          <cell r="F29" t="str">
            <v>综合管理职位2</v>
          </cell>
          <cell r="G29">
            <v>73</v>
          </cell>
          <cell r="H29">
            <v>65.5</v>
          </cell>
          <cell r="I29">
            <v>0</v>
          </cell>
          <cell r="J29">
            <v>0</v>
          </cell>
          <cell r="K29">
            <v>138.5</v>
          </cell>
          <cell r="L29" t="str">
            <v>汉族</v>
          </cell>
          <cell r="M29" t="str">
            <v>2001-03-07</v>
          </cell>
          <cell r="N29" t="str">
            <v>24</v>
          </cell>
          <cell r="O29" t="str">
            <v>重庆市綦江区</v>
          </cell>
          <cell r="P29" t="str">
            <v>中共党员</v>
          </cell>
          <cell r="Q29" t="str">
            <v>重庆交通大学</v>
          </cell>
          <cell r="R29" t="str">
            <v>2026-07-01</v>
          </cell>
          <cell r="S29" t="str">
            <v>旅游管理</v>
          </cell>
          <cell r="T29" t="str">
            <v>硕士研究生</v>
          </cell>
          <cell r="U29" t="str">
            <v>硕士</v>
          </cell>
          <cell r="V29" t="str">
            <v>是</v>
          </cell>
          <cell r="W29" t="str">
            <v>全日制</v>
          </cell>
          <cell r="X29" t="str">
            <v>无</v>
          </cell>
          <cell r="Y29" t="str">
            <v>是</v>
          </cell>
          <cell r="Z29" t="str">
            <v>否</v>
          </cell>
          <cell r="AA29" t="str">
            <v>2026</v>
          </cell>
          <cell r="AB29" t="str">
            <v>否</v>
          </cell>
          <cell r="AC29" t="str">
            <v>否</v>
          </cell>
          <cell r="AD29" t="str">
            <v>不是服务基层项目人员</v>
          </cell>
          <cell r="AE29" t="str">
            <v>否</v>
          </cell>
          <cell r="AF29" t="str">
            <v>否</v>
          </cell>
          <cell r="AG29" t="str">
            <v>无</v>
          </cell>
          <cell r="AH29" t="str">
            <v>无</v>
          </cell>
          <cell r="AI29" t="str">
            <v>无</v>
          </cell>
          <cell r="AJ29" t="str">
            <v>是</v>
          </cell>
          <cell r="AK29" t="str">
            <v>2016.9-2019.7重庆市万盛区进盛实验中学读书；2019.9-2023.7重庆交通大学读本科；2023.9至今在重庆交通大学读硕士研究生</v>
          </cell>
          <cell r="AL29" t="str">
            <v>15730260735</v>
          </cell>
          <cell r="AM29" t="str">
            <v>15156086235</v>
          </cell>
          <cell r="AN29" t="str">
            <v>重庆市南岸区学府大道66号重庆交通大学</v>
          </cell>
          <cell r="AO29" t="str">
            <v>是</v>
          </cell>
          <cell r="AP29" t="str">
            <v>否</v>
          </cell>
          <cell r="AQ29" t="str">
            <v/>
          </cell>
          <cell r="AR29" t="str">
            <v>已缴费</v>
          </cell>
          <cell r="AS29" t="str">
            <v>2026-01-23</v>
          </cell>
          <cell r="AT29" t="str">
            <v>已缴费</v>
          </cell>
        </row>
        <row r="30">
          <cell r="B30" t="str">
            <v>500236200006284705</v>
          </cell>
          <cell r="C30" t="str">
            <v>6107010505418</v>
          </cell>
          <cell r="D30" t="str">
            <v>女</v>
          </cell>
          <cell r="E30" t="str">
            <v>开州区乡镇机关</v>
          </cell>
          <cell r="F30" t="str">
            <v>综合管理职位11</v>
          </cell>
          <cell r="G30">
            <v>71.5</v>
          </cell>
          <cell r="H30">
            <v>60.5</v>
          </cell>
          <cell r="I30">
            <v>0</v>
          </cell>
          <cell r="J30">
            <v>0</v>
          </cell>
          <cell r="K30">
            <v>132</v>
          </cell>
          <cell r="L30" t="str">
            <v>汉族</v>
          </cell>
          <cell r="M30" t="str">
            <v>2000-06-28</v>
          </cell>
          <cell r="N30" t="str">
            <v>25</v>
          </cell>
          <cell r="O30" t="str">
            <v>重庆市奉节县</v>
          </cell>
          <cell r="P30" t="str">
            <v>共青团员</v>
          </cell>
          <cell r="Q30" t="str">
            <v>重庆三峡医药高等专科学校</v>
          </cell>
          <cell r="R30" t="str">
            <v>2022-06-30</v>
          </cell>
          <cell r="S30" t="str">
            <v>中医养生保健</v>
          </cell>
          <cell r="T30" t="str">
            <v>大学专科</v>
          </cell>
          <cell r="U30" t="str">
            <v>无</v>
          </cell>
          <cell r="V30" t="str">
            <v>是</v>
          </cell>
          <cell r="W30" t="str">
            <v>全日制</v>
          </cell>
          <cell r="X30" t="str">
            <v>无</v>
          </cell>
          <cell r="Y30" t="str">
            <v>否</v>
          </cell>
          <cell r="Z30" t="str">
            <v>否</v>
          </cell>
          <cell r="AA30" t="str">
            <v>其他年份</v>
          </cell>
          <cell r="AB30" t="str">
            <v>是</v>
          </cell>
          <cell r="AC30" t="str">
            <v>是</v>
          </cell>
          <cell r="AD30" t="str">
            <v>我市服务期满并经考核合格的“三支一扶”计划（本科生服务期满2年及以上，研究生服务期满1年及以上）</v>
          </cell>
          <cell r="AE30" t="str">
            <v>否</v>
          </cell>
          <cell r="AF30" t="str">
            <v>否</v>
          </cell>
          <cell r="AG30" t="str">
            <v>重庆市城口县治平乡卫生院医生</v>
          </cell>
          <cell r="AH30" t="str">
            <v>2023年8月至今</v>
          </cell>
          <cell r="AI30" t="str">
            <v>无</v>
          </cell>
          <cell r="AJ30" t="str">
            <v>是</v>
          </cell>
          <cell r="AK30" t="str">
            <v>2016.9-2019.6奉节县吐祥中学校就读高中，2019.9-2022.6重庆三峡医药高等专科学校就读专科，2023年8月至今在城口县治平乡卫生院任医生职位</v>
          </cell>
          <cell r="AL30" t="str">
            <v>19922727311</v>
          </cell>
          <cell r="AM30" t="str">
            <v>13594846325</v>
          </cell>
          <cell r="AN30" t="str">
            <v>重庆市城口县治平乡永盛街163号治平乡卫生院</v>
          </cell>
          <cell r="AO30" t="str">
            <v>是</v>
          </cell>
          <cell r="AP30" t="str">
            <v>否</v>
          </cell>
          <cell r="AQ30" t="str">
            <v/>
          </cell>
          <cell r="AR30" t="str">
            <v>已缴费</v>
          </cell>
          <cell r="AS30" t="str">
            <v>2026-01-22</v>
          </cell>
          <cell r="AT30" t="str">
            <v>已缴费</v>
          </cell>
        </row>
        <row r="31">
          <cell r="B31" t="str">
            <v>500243200109022445</v>
          </cell>
          <cell r="C31" t="str">
            <v>6101801001915</v>
          </cell>
          <cell r="D31" t="str">
            <v>女</v>
          </cell>
          <cell r="E31" t="str">
            <v>开州区民政局</v>
          </cell>
          <cell r="F31" t="str">
            <v>综合管理</v>
          </cell>
          <cell r="G31">
            <v>67.5</v>
          </cell>
          <cell r="H31">
            <v>63</v>
          </cell>
          <cell r="I31">
            <v>0</v>
          </cell>
          <cell r="J31">
            <v>0</v>
          </cell>
          <cell r="K31">
            <v>130.5</v>
          </cell>
          <cell r="L31" t="str">
            <v>苗族</v>
          </cell>
          <cell r="M31" t="str">
            <v>2001-09-02</v>
          </cell>
          <cell r="N31" t="str">
            <v>24</v>
          </cell>
          <cell r="O31" t="str">
            <v>重庆市彭水县</v>
          </cell>
          <cell r="P31" t="str">
            <v>中共党员</v>
          </cell>
          <cell r="Q31" t="str">
            <v>华中师范大学</v>
          </cell>
          <cell r="R31" t="str">
            <v>2026-06-30</v>
          </cell>
          <cell r="S31" t="str">
            <v>社会工作</v>
          </cell>
          <cell r="T31" t="str">
            <v>硕士研究生</v>
          </cell>
          <cell r="U31" t="str">
            <v>硕士</v>
          </cell>
          <cell r="V31" t="str">
            <v>是</v>
          </cell>
          <cell r="W31" t="str">
            <v>全日制</v>
          </cell>
          <cell r="X31" t="str">
            <v>英语</v>
          </cell>
          <cell r="Y31" t="str">
            <v>是</v>
          </cell>
          <cell r="Z31" t="str">
            <v>否</v>
          </cell>
          <cell r="AA31" t="str">
            <v>2026</v>
          </cell>
          <cell r="AB31" t="str">
            <v>否</v>
          </cell>
          <cell r="AC31" t="str">
            <v>否</v>
          </cell>
          <cell r="AD31" t="str">
            <v>不是服务基层项目人员</v>
          </cell>
          <cell r="AE31" t="str">
            <v>否</v>
          </cell>
          <cell r="AF31" t="str">
            <v>否</v>
          </cell>
          <cell r="AG31" t="str">
            <v>无</v>
          </cell>
          <cell r="AH31" t="str">
            <v>无</v>
          </cell>
          <cell r="AI31" t="str">
            <v>无</v>
          </cell>
          <cell r="AJ31" t="str">
            <v>是</v>
          </cell>
          <cell r="AK31" t="str">
            <v>2016.9——2020.6重庆市黔江区新华中学
2020.9——2024.6四川外国语大学读本科
2024.9——2026.6华中师范大学</v>
          </cell>
          <cell r="AL31" t="str">
            <v>17265622562</v>
          </cell>
          <cell r="AM31" t="str">
            <v>13658293826</v>
          </cell>
          <cell r="AN31" t="str">
            <v>湖北省武汉市洪山区华中师范大学文科科研楼北楼社会学院702</v>
          </cell>
          <cell r="AO31" t="str">
            <v>是</v>
          </cell>
          <cell r="AP31" t="str">
            <v>否</v>
          </cell>
          <cell r="AQ31" t="str">
            <v>无</v>
          </cell>
          <cell r="AR31" t="str">
            <v>已缴费</v>
          </cell>
          <cell r="AS31" t="str">
            <v>2026-01-21</v>
          </cell>
          <cell r="AT31" t="str">
            <v>已缴费</v>
          </cell>
        </row>
        <row r="32">
          <cell r="B32" t="str">
            <v>500231200401145105</v>
          </cell>
          <cell r="C32" t="str">
            <v>6101800203914</v>
          </cell>
          <cell r="D32" t="str">
            <v>女</v>
          </cell>
          <cell r="E32" t="str">
            <v>共青团开州区委员会（参照）</v>
          </cell>
          <cell r="F32" t="str">
            <v>综合管理</v>
          </cell>
          <cell r="G32">
            <v>65</v>
          </cell>
          <cell r="H32">
            <v>62.5</v>
          </cell>
          <cell r="I32">
            <v>0</v>
          </cell>
          <cell r="J32">
            <v>0</v>
          </cell>
          <cell r="K32">
            <v>127.5</v>
          </cell>
          <cell r="L32" t="str">
            <v>汉族</v>
          </cell>
          <cell r="M32" t="str">
            <v>2004-01-14</v>
          </cell>
          <cell r="N32" t="str">
            <v>22</v>
          </cell>
          <cell r="O32" t="str">
            <v>重庆市垫江县</v>
          </cell>
          <cell r="P32" t="str">
            <v>共青团员</v>
          </cell>
          <cell r="Q32" t="str">
            <v>海南师范大学</v>
          </cell>
          <cell r="R32" t="str">
            <v>2026-07-01</v>
          </cell>
          <cell r="S32" t="str">
            <v>思想政治教育</v>
          </cell>
          <cell r="T32" t="str">
            <v>大学本科</v>
          </cell>
          <cell r="U32" t="str">
            <v>学士</v>
          </cell>
          <cell r="V32" t="str">
            <v>是</v>
          </cell>
          <cell r="W32" t="str">
            <v>全日制</v>
          </cell>
          <cell r="X32" t="str">
            <v>无</v>
          </cell>
          <cell r="Y32" t="str">
            <v>是</v>
          </cell>
          <cell r="Z32" t="str">
            <v>否</v>
          </cell>
          <cell r="AA32" t="str">
            <v>2026</v>
          </cell>
          <cell r="AB32" t="str">
            <v>否</v>
          </cell>
          <cell r="AC32" t="str">
            <v>否</v>
          </cell>
          <cell r="AD32" t="str">
            <v>不是服务基层项目人员</v>
          </cell>
          <cell r="AE32" t="str">
            <v>否</v>
          </cell>
          <cell r="AF32" t="str">
            <v>否</v>
          </cell>
          <cell r="AG32" t="str">
            <v>无</v>
          </cell>
          <cell r="AH32" t="str">
            <v>无</v>
          </cell>
          <cell r="AI32" t="str">
            <v>无</v>
          </cell>
          <cell r="AJ32" t="str">
            <v>是</v>
          </cell>
          <cell r="AK32" t="str">
            <v>2019.9-2022.7 重庆市垫江中学读书；2022.9-2026.7 海南师范大学读本科。
</v>
          </cell>
          <cell r="AL32" t="str">
            <v>13594529712</v>
          </cell>
          <cell r="AM32" t="str">
            <v>15911510998</v>
          </cell>
          <cell r="AN32" t="str">
            <v>重庆市垫江县桂溪街道人民西路62号</v>
          </cell>
          <cell r="AO32" t="str">
            <v>是</v>
          </cell>
          <cell r="AP32" t="str">
            <v>否</v>
          </cell>
          <cell r="AQ32" t="str">
            <v/>
          </cell>
          <cell r="AR32" t="str">
            <v>已缴费</v>
          </cell>
          <cell r="AS32" t="str">
            <v>2026-01-24</v>
          </cell>
          <cell r="AT32" t="str">
            <v>已缴费</v>
          </cell>
        </row>
        <row r="33">
          <cell r="B33" t="str">
            <v>500225199701279065</v>
          </cell>
          <cell r="C33" t="str">
            <v>6101807901721</v>
          </cell>
          <cell r="D33" t="str">
            <v>女</v>
          </cell>
          <cell r="E33" t="str">
            <v>开州区统计局</v>
          </cell>
          <cell r="F33" t="str">
            <v>统计调查</v>
          </cell>
          <cell r="G33">
            <v>66</v>
          </cell>
          <cell r="H33">
            <v>68.5</v>
          </cell>
          <cell r="I33">
            <v>0</v>
          </cell>
          <cell r="J33">
            <v>0</v>
          </cell>
          <cell r="K33">
            <v>134.5</v>
          </cell>
          <cell r="L33" t="str">
            <v>汉族</v>
          </cell>
          <cell r="M33" t="str">
            <v>1997-01-27</v>
          </cell>
          <cell r="N33" t="str">
            <v>28</v>
          </cell>
          <cell r="O33" t="str">
            <v>重庆市大足区</v>
          </cell>
          <cell r="P33" t="str">
            <v>群众</v>
          </cell>
          <cell r="Q33" t="str">
            <v>重庆理工大学</v>
          </cell>
          <cell r="R33" t="str">
            <v>2022-06-30</v>
          </cell>
          <cell r="S33" t="str">
            <v>应用统计</v>
          </cell>
          <cell r="T33" t="str">
            <v>硕士研究生</v>
          </cell>
          <cell r="U33" t="str">
            <v>硕士</v>
          </cell>
          <cell r="V33" t="str">
            <v>是</v>
          </cell>
          <cell r="W33" t="str">
            <v>全日制</v>
          </cell>
          <cell r="X33" t="str">
            <v>无</v>
          </cell>
          <cell r="Y33" t="str">
            <v>否</v>
          </cell>
          <cell r="Z33" t="str">
            <v>否</v>
          </cell>
          <cell r="AA33" t="str">
            <v>其他年份</v>
          </cell>
          <cell r="AB33" t="str">
            <v>否</v>
          </cell>
          <cell r="AC33" t="str">
            <v>否</v>
          </cell>
          <cell r="AD33" t="str">
            <v>不是服务基层项目人员</v>
          </cell>
          <cell r="AE33" t="str">
            <v>否</v>
          </cell>
          <cell r="AF33" t="str">
            <v>否</v>
          </cell>
          <cell r="AG33" t="str">
            <v>重庆市第七人民医院</v>
          </cell>
          <cell r="AH33" t="str">
            <v>3年</v>
          </cell>
          <cell r="AI33" t="str">
            <v>无</v>
          </cell>
          <cell r="AJ33" t="str">
            <v>是</v>
          </cell>
          <cell r="AK33" t="str">
            <v>2011.9-2014.7 重庆市大足中学读书；2014.9-2018.7 四川外国语大学读本科；2018.7-2019.9 无业；2019.9-2022.7重庆理工大学读硕士；2022.7至今在重庆市第七人民医院任总务科干事职位</v>
          </cell>
          <cell r="AL33" t="str">
            <v>18225090265</v>
          </cell>
          <cell r="AM33" t="str">
            <v>无</v>
          </cell>
          <cell r="AN33" t="str">
            <v>重庆市巴南区李家沱街道朗基八俊里</v>
          </cell>
          <cell r="AO33" t="str">
            <v>是</v>
          </cell>
          <cell r="AP33" t="str">
            <v>否</v>
          </cell>
          <cell r="AQ33" t="str">
            <v/>
          </cell>
          <cell r="AR33" t="str">
            <v>已缴费</v>
          </cell>
          <cell r="AS33" t="str">
            <v>2026-01-23</v>
          </cell>
          <cell r="AT33" t="str">
            <v>已缴费</v>
          </cell>
        </row>
        <row r="34">
          <cell r="B34" t="str">
            <v>500236200112204051</v>
          </cell>
          <cell r="C34" t="str">
            <v>6101010206910</v>
          </cell>
          <cell r="D34" t="str">
            <v>男</v>
          </cell>
          <cell r="E34" t="str">
            <v>开州区财政绩效评价和集中收付中心（参照）</v>
          </cell>
          <cell r="F34" t="str">
            <v>财政绩效管理1</v>
          </cell>
          <cell r="G34">
            <v>67.5</v>
          </cell>
          <cell r="H34">
            <v>67.5</v>
          </cell>
          <cell r="I34">
            <v>0</v>
          </cell>
          <cell r="J34">
            <v>0</v>
          </cell>
          <cell r="K34">
            <v>135</v>
          </cell>
          <cell r="L34" t="str">
            <v>汉族</v>
          </cell>
          <cell r="M34" t="str">
            <v>2001-12-20</v>
          </cell>
          <cell r="N34" t="str">
            <v>24</v>
          </cell>
          <cell r="O34" t="str">
            <v>重庆市万州区</v>
          </cell>
          <cell r="P34" t="str">
            <v>共青团员</v>
          </cell>
          <cell r="Q34" t="str">
            <v>重庆财经学院</v>
          </cell>
          <cell r="R34" t="str">
            <v>2023-06-06</v>
          </cell>
          <cell r="S34" t="str">
            <v>金融学</v>
          </cell>
          <cell r="T34" t="str">
            <v>大学本科</v>
          </cell>
          <cell r="U34" t="str">
            <v>学士</v>
          </cell>
          <cell r="V34" t="str">
            <v>是</v>
          </cell>
          <cell r="W34" t="str">
            <v>全日制</v>
          </cell>
          <cell r="X34" t="str">
            <v>无</v>
          </cell>
          <cell r="Y34" t="str">
            <v>否</v>
          </cell>
          <cell r="Z34" t="str">
            <v>否</v>
          </cell>
          <cell r="AA34" t="str">
            <v>其他年份</v>
          </cell>
          <cell r="AB34" t="str">
            <v>是</v>
          </cell>
          <cell r="AC34" t="str">
            <v>否</v>
          </cell>
          <cell r="AD34" t="str">
            <v>不是服务基层项目人员</v>
          </cell>
          <cell r="AE34" t="str">
            <v>否</v>
          </cell>
          <cell r="AF34" t="str">
            <v>否</v>
          </cell>
          <cell r="AG34" t="str">
            <v>无</v>
          </cell>
          <cell r="AH34" t="str">
            <v>无</v>
          </cell>
          <cell r="AI34" t="str">
            <v>无</v>
          </cell>
          <cell r="AJ34" t="str">
            <v>是</v>
          </cell>
          <cell r="AK34" t="str">
            <v>2015.9-2018.6，万州纯阳初级中学读书
2018.9-2021.6，重庆电子科技职业大学读专科
2021.9-2023.6，重庆财经学院读本科
2023.8-2024.4，就职于中国民生银行任客户经理
2024.5-至今，待业</v>
          </cell>
          <cell r="AL34" t="str">
            <v>19332012210</v>
          </cell>
          <cell r="AM34" t="str">
            <v>17823778679</v>
          </cell>
          <cell r="AN34" t="str">
            <v>重庆市万州区塘坊家园</v>
          </cell>
          <cell r="AO34" t="str">
            <v>是</v>
          </cell>
          <cell r="AP34" t="str">
            <v>否</v>
          </cell>
          <cell r="AQ34" t="str">
            <v/>
          </cell>
          <cell r="AR34" t="str">
            <v>已缴费</v>
          </cell>
          <cell r="AS34" t="str">
            <v>2026-01-24</v>
          </cell>
          <cell r="AT34" t="str">
            <v>已缴费</v>
          </cell>
        </row>
        <row r="35">
          <cell r="B35" t="str">
            <v>500234199704143530</v>
          </cell>
          <cell r="C35" t="str">
            <v>6104803401418</v>
          </cell>
          <cell r="D35" t="str">
            <v>男</v>
          </cell>
          <cell r="E35" t="str">
            <v>开州区公安局</v>
          </cell>
          <cell r="F35" t="str">
            <v>基层执法勤务职位（金融财会）</v>
          </cell>
          <cell r="G35">
            <v>65</v>
          </cell>
          <cell r="H35">
            <v>50.5</v>
          </cell>
          <cell r="I35">
            <v>75</v>
          </cell>
          <cell r="J35">
            <v>0</v>
          </cell>
          <cell r="K35">
            <v>63.65</v>
          </cell>
          <cell r="L35" t="str">
            <v>汉族</v>
          </cell>
          <cell r="M35" t="str">
            <v>1997-04-14</v>
          </cell>
          <cell r="N35" t="str">
            <v>28</v>
          </cell>
          <cell r="O35" t="str">
            <v>重庆市开州区</v>
          </cell>
          <cell r="P35" t="str">
            <v>群众</v>
          </cell>
          <cell r="Q35" t="str">
            <v>重庆理工大学</v>
          </cell>
          <cell r="R35" t="str">
            <v>2021-06-28</v>
          </cell>
          <cell r="S35" t="str">
            <v>会计学</v>
          </cell>
          <cell r="T35" t="str">
            <v>大学本科</v>
          </cell>
          <cell r="U35" t="str">
            <v>学士</v>
          </cell>
          <cell r="V35" t="str">
            <v>是</v>
          </cell>
          <cell r="W35" t="str">
            <v>全日制</v>
          </cell>
          <cell r="X35" t="str">
            <v>无</v>
          </cell>
          <cell r="Y35" t="str">
            <v>否</v>
          </cell>
          <cell r="Z35" t="str">
            <v>否</v>
          </cell>
          <cell r="AA35" t="str">
            <v>其他年份</v>
          </cell>
          <cell r="AB35" t="str">
            <v>是</v>
          </cell>
          <cell r="AC35" t="str">
            <v>否</v>
          </cell>
          <cell r="AD35" t="str">
            <v>不是服务基层项目人员</v>
          </cell>
          <cell r="AE35" t="str">
            <v>否</v>
          </cell>
          <cell r="AF35" t="str">
            <v>否</v>
          </cell>
          <cell r="AG35" t="str">
            <v>无</v>
          </cell>
          <cell r="AH35" t="str">
            <v>无</v>
          </cell>
          <cell r="AI35" t="str">
            <v>无</v>
          </cell>
          <cell r="AJ35" t="str">
            <v>是</v>
          </cell>
          <cell r="AK35" t="str">
            <v>2013.09 -2016.06，在重庆市开州区中和中学读高中 2016.09-2019.06，在重庆大学城市科技学院读专科 2019.09-2021.06，在重庆理工大学读本科，
2021.8-2023.10，在重庆长安民生物流股份有限公司担任财务核算专员一职， 
2023-11到2024-09，待业 
2024.10-2024.11，在重庆中燃城市燃气发展有限公司担任燃气管理员一职， 
2024.12-至今，待业</v>
          </cell>
          <cell r="AL35" t="str">
            <v>13251166825</v>
          </cell>
          <cell r="AM35" t="str">
            <v>19823475548</v>
          </cell>
          <cell r="AN35" t="str">
            <v>重庆市渝北区回兴街道兴科大道海德旭园A区</v>
          </cell>
          <cell r="AO35" t="str">
            <v>是</v>
          </cell>
          <cell r="AP35" t="str">
            <v>否</v>
          </cell>
          <cell r="AQ35" t="str">
            <v>初级会计职称</v>
          </cell>
          <cell r="AR35" t="str">
            <v>已缴费</v>
          </cell>
          <cell r="AS35" t="str">
            <v>2026-01-21</v>
          </cell>
          <cell r="AT35" t="str">
            <v>已缴费</v>
          </cell>
        </row>
        <row r="36">
          <cell r="B36" t="str">
            <v>500234200008025448</v>
          </cell>
          <cell r="C36" t="str">
            <v>6103540205619</v>
          </cell>
          <cell r="D36" t="str">
            <v>女</v>
          </cell>
          <cell r="E36" t="str">
            <v>开州区农业综合行政执法支队（参照）</v>
          </cell>
          <cell r="F36" t="str">
            <v>农业农村执法职位3</v>
          </cell>
          <cell r="G36">
            <v>70</v>
          </cell>
          <cell r="H36">
            <v>66</v>
          </cell>
          <cell r="I36">
            <v>0</v>
          </cell>
          <cell r="J36">
            <v>0</v>
          </cell>
          <cell r="K36">
            <v>136</v>
          </cell>
          <cell r="L36" t="str">
            <v>汉族</v>
          </cell>
          <cell r="M36" t="str">
            <v>2000-08-02</v>
          </cell>
          <cell r="N36" t="str">
            <v>25</v>
          </cell>
          <cell r="O36" t="str">
            <v>重庆市开州区</v>
          </cell>
          <cell r="P36" t="str">
            <v>共青团员</v>
          </cell>
          <cell r="Q36" t="str">
            <v>重庆师范大学</v>
          </cell>
          <cell r="R36" t="str">
            <v>2022-06-20</v>
          </cell>
          <cell r="S36" t="str">
            <v>英语（师范）</v>
          </cell>
          <cell r="T36" t="str">
            <v>大学本科</v>
          </cell>
          <cell r="U36" t="str">
            <v>学士</v>
          </cell>
          <cell r="V36" t="str">
            <v>是</v>
          </cell>
          <cell r="W36" t="str">
            <v>全日制</v>
          </cell>
          <cell r="X36" t="str">
            <v>无</v>
          </cell>
          <cell r="Y36" t="str">
            <v>否</v>
          </cell>
          <cell r="Z36" t="str">
            <v>否</v>
          </cell>
          <cell r="AA36" t="str">
            <v>其他年份</v>
          </cell>
          <cell r="AB36" t="str">
            <v>是</v>
          </cell>
          <cell r="AC36" t="str">
            <v>否</v>
          </cell>
          <cell r="AD36" t="str">
            <v>不是服务基层项目人员</v>
          </cell>
          <cell r="AE36" t="str">
            <v>否</v>
          </cell>
          <cell r="AF36" t="str">
            <v>否</v>
          </cell>
          <cell r="AG36" t="str">
            <v>无</v>
          </cell>
          <cell r="AH36" t="str">
            <v>无</v>
          </cell>
          <cell r="AI36" t="str">
            <v>无</v>
          </cell>
          <cell r="AJ36" t="str">
            <v>是</v>
          </cell>
          <cell r="AK36" t="str">
            <v>2015.9-2018.6重庆市开州区陈家中学读书
2018.9-2022.6重庆师范大学读书
2022.8-2025.7安康长兴综合高级中学任高中英语教师
2025.7至今待业</v>
          </cell>
          <cell r="AL36" t="str">
            <v>15320343623</v>
          </cell>
          <cell r="AM36" t="str">
            <v>15320343623</v>
          </cell>
          <cell r="AN36" t="str">
            <v>重庆市开州区长沙镇长沙村11组91号</v>
          </cell>
          <cell r="AO36" t="str">
            <v>是</v>
          </cell>
          <cell r="AP36" t="str">
            <v>否</v>
          </cell>
          <cell r="AQ36" t="str">
            <v/>
          </cell>
          <cell r="AR36" t="str">
            <v>已缴费</v>
          </cell>
          <cell r="AS36" t="str">
            <v>2026-01-23</v>
          </cell>
          <cell r="AT36" t="str">
            <v>已缴费</v>
          </cell>
        </row>
        <row r="37">
          <cell r="B37" t="str">
            <v>500234199402074138</v>
          </cell>
          <cell r="C37" t="str">
            <v>6107540201505</v>
          </cell>
          <cell r="D37" t="str">
            <v>男</v>
          </cell>
          <cell r="E37" t="str">
            <v>开州区乡镇机关</v>
          </cell>
          <cell r="F37" t="str">
            <v>综合管理职位11</v>
          </cell>
          <cell r="G37">
            <v>57</v>
          </cell>
          <cell r="H37">
            <v>72</v>
          </cell>
          <cell r="I37">
            <v>0</v>
          </cell>
          <cell r="J37">
            <v>0</v>
          </cell>
          <cell r="K37">
            <v>129</v>
          </cell>
          <cell r="L37" t="str">
            <v>汉族</v>
          </cell>
          <cell r="M37" t="str">
            <v>1994-02-07</v>
          </cell>
          <cell r="N37" t="str">
            <v>31</v>
          </cell>
          <cell r="O37" t="str">
            <v>重庆市开州区</v>
          </cell>
          <cell r="P37" t="str">
            <v>中共党员</v>
          </cell>
          <cell r="Q37" t="str">
            <v>国家开放大学</v>
          </cell>
          <cell r="R37" t="str">
            <v>2025-01-20</v>
          </cell>
          <cell r="S37" t="str">
            <v>法学</v>
          </cell>
          <cell r="T37" t="str">
            <v>大学本科</v>
          </cell>
          <cell r="U37" t="str">
            <v>无</v>
          </cell>
          <cell r="V37" t="str">
            <v>否</v>
          </cell>
          <cell r="W37" t="str">
            <v>非全日制</v>
          </cell>
          <cell r="X37" t="str">
            <v>无</v>
          </cell>
          <cell r="Y37" t="str">
            <v>否</v>
          </cell>
          <cell r="Z37" t="str">
            <v>否</v>
          </cell>
          <cell r="AA37" t="str">
            <v>2025</v>
          </cell>
          <cell r="AB37" t="str">
            <v>是</v>
          </cell>
          <cell r="AC37" t="str">
            <v>是</v>
          </cell>
          <cell r="AD37" t="str">
            <v>入伍地、退伍地或户籍地为重庆市辖区的服现役满5年的高校毕业生退役军人</v>
          </cell>
          <cell r="AE37" t="str">
            <v>否</v>
          </cell>
          <cell r="AF37" t="str">
            <v>是</v>
          </cell>
          <cell r="AG37" t="str">
            <v>开州区人民法院</v>
          </cell>
          <cell r="AH37" t="str">
            <v>2012.12-2017.12</v>
          </cell>
          <cell r="AI37" t="str">
            <v>服役五年</v>
          </cell>
          <cell r="AJ37" t="str">
            <v>是</v>
          </cell>
          <cell r="AK37" t="str">
            <v>2009,9-2012.12在开州区临江中学学习
2012.12-2017.12 在32146部队服役
2017.12-2018.8待业 （期间2018.3-2020.7在中国石油大学（华东）学习    
2018.8-2019.2 深圳市恒得源物业管理有限公司 物业顾问
2019.2-2019.8待业
2019.8-2022.5 金科智慧服务集团股份有限公司 物业助理（期间2020.9-2023.7在重庆青年职业技术学院学习） 
2022.5 -2022.7待业 
2022.7-今 开州区人民法院 聘任制司法警察（非在编）（期间2022.9-2025.1在国家开放大学学习）</v>
          </cell>
          <cell r="AL37" t="str">
            <v>18182322616</v>
          </cell>
          <cell r="AM37" t="str">
            <v>023-52886399</v>
          </cell>
          <cell r="AN37" t="str">
            <v>重庆市开州区临江镇正街110号</v>
          </cell>
          <cell r="AO37" t="str">
            <v>是</v>
          </cell>
          <cell r="AP37" t="str">
            <v>否</v>
          </cell>
          <cell r="AQ37" t="str">
            <v/>
          </cell>
          <cell r="AR37" t="str">
            <v>已缴费</v>
          </cell>
          <cell r="AS37" t="str">
            <v>2026-01-23</v>
          </cell>
          <cell r="AT37" t="str">
            <v>已缴费</v>
          </cell>
        </row>
        <row r="38">
          <cell r="B38" t="str">
            <v>500234200112036040</v>
          </cell>
          <cell r="C38" t="str">
            <v>6101800101724</v>
          </cell>
          <cell r="D38" t="str">
            <v>女</v>
          </cell>
          <cell r="E38" t="str">
            <v>开州区街道机关</v>
          </cell>
          <cell r="F38" t="str">
            <v>综合管理职位2</v>
          </cell>
          <cell r="G38">
            <v>68.5</v>
          </cell>
          <cell r="H38">
            <v>69.5</v>
          </cell>
          <cell r="I38">
            <v>0</v>
          </cell>
          <cell r="J38">
            <v>0</v>
          </cell>
          <cell r="K38">
            <v>138</v>
          </cell>
          <cell r="L38" t="str">
            <v>汉族</v>
          </cell>
          <cell r="M38" t="str">
            <v>2001-12-03</v>
          </cell>
          <cell r="N38" t="str">
            <v>25</v>
          </cell>
          <cell r="O38" t="str">
            <v>重庆市开州区</v>
          </cell>
          <cell r="P38" t="str">
            <v>共青团员</v>
          </cell>
          <cell r="Q38" t="str">
            <v>重庆理工大学</v>
          </cell>
          <cell r="R38" t="str">
            <v>2026-06-10</v>
          </cell>
          <cell r="S38" t="str">
            <v>会计</v>
          </cell>
          <cell r="T38" t="str">
            <v>硕士研究生</v>
          </cell>
          <cell r="U38" t="str">
            <v>硕士</v>
          </cell>
          <cell r="V38" t="str">
            <v>是</v>
          </cell>
          <cell r="W38" t="str">
            <v>全日制</v>
          </cell>
          <cell r="X38" t="str">
            <v>无</v>
          </cell>
          <cell r="Y38" t="str">
            <v>是</v>
          </cell>
          <cell r="Z38" t="str">
            <v>否</v>
          </cell>
          <cell r="AA38" t="str">
            <v>2026</v>
          </cell>
          <cell r="AB38" t="str">
            <v>否</v>
          </cell>
          <cell r="AC38" t="str">
            <v>否</v>
          </cell>
          <cell r="AD38" t="str">
            <v>不是服务基层项目人员</v>
          </cell>
          <cell r="AE38" t="str">
            <v>否</v>
          </cell>
          <cell r="AF38" t="str">
            <v>否</v>
          </cell>
          <cell r="AG38" t="str">
            <v>无</v>
          </cell>
          <cell r="AH38" t="str">
            <v>无</v>
          </cell>
          <cell r="AI38" t="str">
            <v>无</v>
          </cell>
          <cell r="AJ38" t="str">
            <v>是</v>
          </cell>
          <cell r="AK38" t="str">
            <v>2016.9-2019.6重庆市开州区实验中学读书；2019.9-2023.6重庆理工大学读本科；2023.9-2026.6重庆理工大学读研究生</v>
          </cell>
          <cell r="AL38" t="str">
            <v>13310234816</v>
          </cell>
          <cell r="AM38" t="str">
            <v>13310234816</v>
          </cell>
          <cell r="AN38" t="str">
            <v>重庆市巴南区花溪街道红光大道69号</v>
          </cell>
          <cell r="AO38" t="str">
            <v>是</v>
          </cell>
          <cell r="AP38" t="str">
            <v>否</v>
          </cell>
          <cell r="AQ38" t="str">
            <v>会计属于管理学学科门类中工商管理学类的专业</v>
          </cell>
          <cell r="AR38" t="str">
            <v>已缴费</v>
          </cell>
          <cell r="AS38" t="str">
            <v>2026-01-22</v>
          </cell>
          <cell r="AT38" t="str">
            <v>已缴费</v>
          </cell>
        </row>
        <row r="39">
          <cell r="B39" t="str">
            <v>511623199906260079</v>
          </cell>
          <cell r="C39" t="str">
            <v>6107806604307</v>
          </cell>
          <cell r="D39" t="str">
            <v>男</v>
          </cell>
          <cell r="E39" t="str">
            <v>开州区乡镇机关</v>
          </cell>
          <cell r="F39" t="str">
            <v>综合管理职位9</v>
          </cell>
          <cell r="G39">
            <v>61.5</v>
          </cell>
          <cell r="H39">
            <v>67</v>
          </cell>
          <cell r="I39">
            <v>0</v>
          </cell>
          <cell r="J39">
            <v>0</v>
          </cell>
          <cell r="K39">
            <v>128.5</v>
          </cell>
          <cell r="L39" t="str">
            <v>汉族</v>
          </cell>
          <cell r="M39" t="str">
            <v>1999-06-26</v>
          </cell>
          <cell r="N39" t="str">
            <v>26</v>
          </cell>
          <cell r="O39" t="str">
            <v>重庆渝北</v>
          </cell>
          <cell r="P39" t="str">
            <v>共青团员</v>
          </cell>
          <cell r="Q39" t="str">
            <v>重庆财经学院</v>
          </cell>
          <cell r="R39" t="str">
            <v>2023-06-26</v>
          </cell>
          <cell r="S39" t="str">
            <v>软件工程</v>
          </cell>
          <cell r="T39" t="str">
            <v>大学本科</v>
          </cell>
          <cell r="U39" t="str">
            <v>学士</v>
          </cell>
          <cell r="V39" t="str">
            <v>是</v>
          </cell>
          <cell r="W39" t="str">
            <v>全日制</v>
          </cell>
          <cell r="X39" t="str">
            <v>无</v>
          </cell>
          <cell r="Y39" t="str">
            <v>否</v>
          </cell>
          <cell r="Z39" t="str">
            <v>否</v>
          </cell>
          <cell r="AA39" t="str">
            <v>其他年份</v>
          </cell>
          <cell r="AB39" t="str">
            <v>是</v>
          </cell>
          <cell r="AC39" t="str">
            <v>是</v>
          </cell>
          <cell r="AD39" t="str">
            <v>我市招募派遣（含团中央或其他省市派遣到我市）的“大学生志愿服务西部计划”（服务期满2年及以上）</v>
          </cell>
          <cell r="AE39" t="str">
            <v>否</v>
          </cell>
          <cell r="AF39" t="str">
            <v>否</v>
          </cell>
          <cell r="AG39" t="str">
            <v>重庆市两江新区人民政府华新街街道办事处城市规划建设工作人员</v>
          </cell>
          <cell r="AH39" t="str">
            <v>2年</v>
          </cell>
          <cell r="AI39" t="str">
            <v>无</v>
          </cell>
          <cell r="AJ39" t="str">
            <v>是</v>
          </cell>
          <cell r="AK39" t="str">
            <v>2015.9-2018.6重庆渝高中学读高中；2019.9-2021.6重庆工程职业技术学院读专科；2021.9-2023.6重庆财经学院读本科；2023.7至今在重庆市两江新区人民政府华新街街道城市规划建设工作人员</v>
          </cell>
          <cell r="AL39" t="str">
            <v>18982611368</v>
          </cell>
          <cell r="AM39" t="str">
            <v>13551629088</v>
          </cell>
          <cell r="AN39" t="str">
            <v>重庆市两江新区渝鲁大道680号</v>
          </cell>
          <cell r="AO39" t="str">
            <v>是</v>
          </cell>
          <cell r="AP39" t="str">
            <v>否</v>
          </cell>
          <cell r="AQ39" t="str">
            <v/>
          </cell>
          <cell r="AR39" t="str">
            <v>已缴费</v>
          </cell>
          <cell r="AS39" t="str">
            <v>2026-01-22</v>
          </cell>
          <cell r="AT39" t="str">
            <v>已缴费</v>
          </cell>
        </row>
        <row r="40">
          <cell r="B40" t="str">
            <v>500234200007106510</v>
          </cell>
          <cell r="C40" t="str">
            <v>6107809502509</v>
          </cell>
          <cell r="D40" t="str">
            <v>男</v>
          </cell>
          <cell r="E40" t="str">
            <v>开州区乡镇机关</v>
          </cell>
          <cell r="F40" t="str">
            <v>综合管理职位9</v>
          </cell>
          <cell r="G40">
            <v>69.5</v>
          </cell>
          <cell r="H40">
            <v>63</v>
          </cell>
          <cell r="I40">
            <v>0</v>
          </cell>
          <cell r="J40">
            <v>0</v>
          </cell>
          <cell r="K40">
            <v>132.5</v>
          </cell>
          <cell r="L40" t="str">
            <v>汉族</v>
          </cell>
          <cell r="M40" t="str">
            <v>2000-07-10</v>
          </cell>
          <cell r="N40" t="str">
            <v>25</v>
          </cell>
          <cell r="O40" t="str">
            <v>重庆市开州区</v>
          </cell>
          <cell r="P40" t="str">
            <v>共青团员</v>
          </cell>
          <cell r="Q40" t="str">
            <v>重庆邮电大学</v>
          </cell>
          <cell r="R40" t="str">
            <v>2022-06-21</v>
          </cell>
          <cell r="S40" t="str">
            <v>物联网工程</v>
          </cell>
          <cell r="T40" t="str">
            <v>大学本科</v>
          </cell>
          <cell r="U40" t="str">
            <v>学士</v>
          </cell>
          <cell r="V40" t="str">
            <v>是</v>
          </cell>
          <cell r="W40" t="str">
            <v>全日制</v>
          </cell>
          <cell r="X40" t="str">
            <v>无</v>
          </cell>
          <cell r="Y40" t="str">
            <v>否</v>
          </cell>
          <cell r="Z40" t="str">
            <v>否</v>
          </cell>
          <cell r="AA40" t="str">
            <v>其他年份</v>
          </cell>
          <cell r="AB40" t="str">
            <v>是</v>
          </cell>
          <cell r="AC40" t="str">
            <v>是</v>
          </cell>
          <cell r="AD40" t="str">
            <v>我市招募派遣（含团中央或其他省市派遣到我市）的“大学生志愿服务西部计划”（服务期满2年及以上）</v>
          </cell>
          <cell r="AE40" t="str">
            <v>否</v>
          </cell>
          <cell r="AF40" t="str">
            <v>否</v>
          </cell>
          <cell r="AG40" t="str">
            <v>重庆市妇联工作人员</v>
          </cell>
          <cell r="AH40" t="str">
            <v>2</v>
          </cell>
          <cell r="AI40" t="str">
            <v>2</v>
          </cell>
          <cell r="AJ40" t="str">
            <v>是</v>
          </cell>
          <cell r="AK40" t="str">
            <v>2015.9-2018.7  重庆市开州区临江中学读书；2018.9-2022.7 重庆市邮电大学读本科；2022.8-2024.7 重庆市南岸区南坪街道办事处西部计划志愿者；2024.07-2025.12 待业 2025.12-至今 重庆市妇女联合会工作人员</v>
          </cell>
          <cell r="AL40" t="str">
            <v>17323530028</v>
          </cell>
          <cell r="AM40" t="str">
            <v>13594742507</v>
          </cell>
          <cell r="AN40" t="str">
            <v>重庆市北碚区</v>
          </cell>
          <cell r="AO40" t="str">
            <v>是</v>
          </cell>
          <cell r="AP40" t="str">
            <v>否</v>
          </cell>
          <cell r="AQ40" t="str">
            <v/>
          </cell>
          <cell r="AR40" t="str">
            <v>已缴费</v>
          </cell>
          <cell r="AS40" t="str">
            <v>2026-01-22</v>
          </cell>
          <cell r="AT40" t="str">
            <v>已缴费</v>
          </cell>
        </row>
        <row r="41">
          <cell r="B41" t="str">
            <v>500234199411020967</v>
          </cell>
          <cell r="C41" t="str">
            <v>6101540102902</v>
          </cell>
          <cell r="D41" t="str">
            <v>女</v>
          </cell>
          <cell r="E41" t="str">
            <v>开州区就业和人才中心（参照）</v>
          </cell>
          <cell r="F41" t="str">
            <v>就业创业服务</v>
          </cell>
          <cell r="G41">
            <v>59</v>
          </cell>
          <cell r="H41">
            <v>72</v>
          </cell>
          <cell r="I41">
            <v>0</v>
          </cell>
          <cell r="J41">
            <v>0</v>
          </cell>
          <cell r="K41">
            <v>131</v>
          </cell>
          <cell r="L41" t="str">
            <v>汉族</v>
          </cell>
          <cell r="M41" t="str">
            <v>1994-11-02</v>
          </cell>
          <cell r="N41" t="str">
            <v>31</v>
          </cell>
          <cell r="O41" t="str">
            <v>重庆市开州区</v>
          </cell>
          <cell r="P41" t="str">
            <v>群众</v>
          </cell>
          <cell r="Q41" t="str">
            <v>重庆师范大学涉外商贸学院</v>
          </cell>
          <cell r="R41" t="str">
            <v>2019-06-20</v>
          </cell>
          <cell r="S41" t="str">
            <v>经济学（注册会计师）</v>
          </cell>
          <cell r="T41" t="str">
            <v>大学本科</v>
          </cell>
          <cell r="U41" t="str">
            <v>学士</v>
          </cell>
          <cell r="V41" t="str">
            <v>是</v>
          </cell>
          <cell r="W41" t="str">
            <v>全日制</v>
          </cell>
          <cell r="X41" t="str">
            <v>无</v>
          </cell>
          <cell r="Y41" t="str">
            <v>否</v>
          </cell>
          <cell r="Z41" t="str">
            <v>否</v>
          </cell>
          <cell r="AA41" t="str">
            <v>其他年份</v>
          </cell>
          <cell r="AB41" t="str">
            <v>是</v>
          </cell>
          <cell r="AC41" t="str">
            <v>否</v>
          </cell>
          <cell r="AD41" t="str">
            <v>不是服务基层项目人员</v>
          </cell>
          <cell r="AE41" t="str">
            <v>否</v>
          </cell>
          <cell r="AF41" t="str">
            <v>否</v>
          </cell>
          <cell r="AG41" t="str">
            <v>四川巴粟米业有限公司 会计</v>
          </cell>
          <cell r="AH41" t="str">
            <v>4年4个月</v>
          </cell>
          <cell r="AI41" t="str">
            <v>无</v>
          </cell>
          <cell r="AJ41" t="str">
            <v>是</v>
          </cell>
          <cell r="AK41" t="str">
            <v>2011.9-2015.6 开州实验中学 读书
2015.9-2019.7 重庆师范大学涉外商贸学院 读本科2019.8-2020.7 重庆市至意城装饰有限公司 文员2020.8-2022.5 重庆市开州区道路运输事务中心 会计2022.6-2024.6 无业
2024.7-2025.4 四川久冠科技有限公司 会计
2025.4-2025.7 四川兴开医药有限公司 财务经理
2025.8-至今 四川巴粟米业有限公司 会计</v>
          </cell>
          <cell r="AL41" t="str">
            <v>18723704206</v>
          </cell>
          <cell r="AM41" t="str">
            <v>13114006586</v>
          </cell>
          <cell r="AN41" t="str">
            <v>成都郫都区万科理想城3期</v>
          </cell>
          <cell r="AO41" t="str">
            <v>是</v>
          </cell>
          <cell r="AP41" t="str">
            <v>否</v>
          </cell>
          <cell r="AQ41" t="str">
            <v/>
          </cell>
          <cell r="AR41" t="str">
            <v>已缴费</v>
          </cell>
          <cell r="AS41" t="str">
            <v>2026-01-21</v>
          </cell>
          <cell r="AT41" t="str">
            <v>已缴费</v>
          </cell>
        </row>
        <row r="42">
          <cell r="B42" t="str">
            <v>500234199905303377</v>
          </cell>
          <cell r="C42" t="str">
            <v>6103540208608</v>
          </cell>
          <cell r="D42" t="str">
            <v>男</v>
          </cell>
          <cell r="E42" t="str">
            <v>开州区市场监督管理局</v>
          </cell>
          <cell r="F42" t="str">
            <v>基层行政执法1</v>
          </cell>
          <cell r="G42">
            <v>68</v>
          </cell>
          <cell r="H42">
            <v>65</v>
          </cell>
          <cell r="I42">
            <v>0</v>
          </cell>
          <cell r="J42">
            <v>0</v>
          </cell>
          <cell r="K42">
            <v>133</v>
          </cell>
          <cell r="L42" t="str">
            <v>汉族</v>
          </cell>
          <cell r="M42" t="str">
            <v>1999-05-30</v>
          </cell>
          <cell r="N42" t="str">
            <v>27</v>
          </cell>
          <cell r="O42" t="str">
            <v>重庆市开州区</v>
          </cell>
          <cell r="P42" t="str">
            <v>群众</v>
          </cell>
          <cell r="Q42" t="str">
            <v>山东理工大学</v>
          </cell>
          <cell r="R42" t="str">
            <v>2020-06-23</v>
          </cell>
          <cell r="S42" t="str">
            <v>机械设计制造及其自动化</v>
          </cell>
          <cell r="T42" t="str">
            <v>大学本科</v>
          </cell>
          <cell r="U42" t="str">
            <v>学士</v>
          </cell>
          <cell r="V42" t="str">
            <v>是</v>
          </cell>
          <cell r="W42" t="str">
            <v>全日制</v>
          </cell>
          <cell r="X42" t="str">
            <v>无</v>
          </cell>
          <cell r="Y42" t="str">
            <v>否</v>
          </cell>
          <cell r="Z42" t="str">
            <v>否</v>
          </cell>
          <cell r="AA42" t="str">
            <v>其他年份</v>
          </cell>
          <cell r="AB42" t="str">
            <v>是</v>
          </cell>
          <cell r="AC42" t="str">
            <v>否</v>
          </cell>
          <cell r="AD42" t="str">
            <v>不是服务基层项目人员</v>
          </cell>
          <cell r="AE42" t="str">
            <v>否</v>
          </cell>
          <cell r="AF42" t="str">
            <v>否</v>
          </cell>
          <cell r="AG42" t="str">
            <v>无</v>
          </cell>
          <cell r="AH42" t="str">
            <v>四年</v>
          </cell>
          <cell r="AI42" t="str">
            <v>无</v>
          </cell>
          <cell r="AJ42" t="str">
            <v>是</v>
          </cell>
          <cell r="AK42" t="str">
            <v>2013.09-2016.06开州中学读书
2016.9-2020.06山东理工大学读本科
2020.06-2021.03待业
2021.03-2021.08在北京康信知识产权有限责任公司任专利代理师职位
2021.08-2025.08在北京市博浩百睿知识产权有限责任公司任专利代理师职位
2025.08-至今待业</v>
          </cell>
          <cell r="AL42" t="str">
            <v>17853312426</v>
          </cell>
          <cell r="AM42" t="str">
            <v>13875847179</v>
          </cell>
          <cell r="AN42" t="str">
            <v>重庆市开州区云枫街道太山学府7栋23-3</v>
          </cell>
          <cell r="AO42" t="str">
            <v>是</v>
          </cell>
          <cell r="AP42" t="str">
            <v>否</v>
          </cell>
          <cell r="AQ42" t="str">
            <v/>
          </cell>
          <cell r="AR42" t="str">
            <v>已缴费</v>
          </cell>
          <cell r="AS42" t="str">
            <v>2026-01-21</v>
          </cell>
          <cell r="AT42" t="str">
            <v>已缴费</v>
          </cell>
        </row>
        <row r="43">
          <cell r="B43" t="str">
            <v>511723200107214923</v>
          </cell>
          <cell r="C43" t="str">
            <v>6107806600227</v>
          </cell>
          <cell r="D43" t="str">
            <v>女</v>
          </cell>
          <cell r="E43" t="str">
            <v>开州区乡镇机关</v>
          </cell>
          <cell r="F43" t="str">
            <v>综合管理职位4</v>
          </cell>
          <cell r="G43">
            <v>66.5</v>
          </cell>
          <cell r="H43">
            <v>69.5</v>
          </cell>
          <cell r="I43">
            <v>0</v>
          </cell>
          <cell r="J43">
            <v>0</v>
          </cell>
          <cell r="K43">
            <v>136</v>
          </cell>
          <cell r="L43" t="str">
            <v>汉族</v>
          </cell>
          <cell r="M43" t="str">
            <v>2001-07-21</v>
          </cell>
          <cell r="N43" t="str">
            <v>24</v>
          </cell>
          <cell r="O43" t="str">
            <v>四川省开江县</v>
          </cell>
          <cell r="P43" t="str">
            <v>群众</v>
          </cell>
          <cell r="Q43" t="str">
            <v>成都工业学院</v>
          </cell>
          <cell r="R43" t="str">
            <v>2024-06-19</v>
          </cell>
          <cell r="S43" t="str">
            <v>物流管理</v>
          </cell>
          <cell r="T43" t="str">
            <v>大学本科</v>
          </cell>
          <cell r="U43" t="str">
            <v>学士</v>
          </cell>
          <cell r="V43" t="str">
            <v>是</v>
          </cell>
          <cell r="W43" t="str">
            <v>全日制</v>
          </cell>
          <cell r="X43" t="str">
            <v>无</v>
          </cell>
          <cell r="Y43" t="str">
            <v>否</v>
          </cell>
          <cell r="Z43" t="str">
            <v>是</v>
          </cell>
          <cell r="AA43" t="str">
            <v>其他年份</v>
          </cell>
          <cell r="AB43" t="str">
            <v>否</v>
          </cell>
          <cell r="AC43" t="str">
            <v>否</v>
          </cell>
          <cell r="AD43" t="str">
            <v>不是服务基层项目人员</v>
          </cell>
          <cell r="AE43" t="str">
            <v>否</v>
          </cell>
          <cell r="AF43" t="str">
            <v>否</v>
          </cell>
          <cell r="AG43" t="str">
            <v>无</v>
          </cell>
          <cell r="AH43" t="str">
            <v>无</v>
          </cell>
          <cell r="AI43" t="str">
            <v>无</v>
          </cell>
          <cell r="AJ43" t="str">
            <v>是</v>
          </cell>
          <cell r="AK43" t="str">
            <v>2016.9-2019.6四川省开江中学读高中；2019.9-2022.6四川职业技术学院读专科；2022.9-2024.6成都工业学院读本科；2024.6至今待业；</v>
          </cell>
          <cell r="AL43" t="str">
            <v>18781820577</v>
          </cell>
          <cell r="AM43" t="str">
            <v>18881852588</v>
          </cell>
          <cell r="AN43" t="str">
            <v>四川省达州市开江县讲治镇</v>
          </cell>
          <cell r="AO43" t="str">
            <v>是</v>
          </cell>
          <cell r="AP43" t="str">
            <v>否</v>
          </cell>
          <cell r="AQ43" t="str">
            <v/>
          </cell>
          <cell r="AR43" t="str">
            <v>已缴费</v>
          </cell>
          <cell r="AS43" t="str">
            <v>2026-01-24</v>
          </cell>
          <cell r="AT43" t="str">
            <v>已缴费</v>
          </cell>
        </row>
        <row r="44">
          <cell r="B44" t="str">
            <v>50023420040805044X</v>
          </cell>
          <cell r="C44" t="str">
            <v>6107806901008</v>
          </cell>
          <cell r="D44" t="str">
            <v>女</v>
          </cell>
          <cell r="E44" t="str">
            <v>开州区乡镇机关</v>
          </cell>
          <cell r="F44" t="str">
            <v>综合管理职位2</v>
          </cell>
          <cell r="G44">
            <v>69</v>
          </cell>
          <cell r="H44">
            <v>69</v>
          </cell>
          <cell r="I44">
            <v>0</v>
          </cell>
          <cell r="J44">
            <v>0</v>
          </cell>
          <cell r="K44">
            <v>138</v>
          </cell>
          <cell r="L44" t="str">
            <v>汉族</v>
          </cell>
          <cell r="M44" t="str">
            <v>2004-08-05</v>
          </cell>
          <cell r="N44" t="str">
            <v>21</v>
          </cell>
          <cell r="O44" t="str">
            <v>重庆市开州区</v>
          </cell>
          <cell r="P44" t="str">
            <v>共青团员</v>
          </cell>
          <cell r="Q44" t="str">
            <v>西南政法大学</v>
          </cell>
          <cell r="R44" t="str">
            <v>2026-07-01</v>
          </cell>
          <cell r="S44" t="str">
            <v>审计学</v>
          </cell>
          <cell r="T44" t="str">
            <v>大学本科</v>
          </cell>
          <cell r="U44" t="str">
            <v>学士</v>
          </cell>
          <cell r="V44" t="str">
            <v>是</v>
          </cell>
          <cell r="W44" t="str">
            <v>全日制</v>
          </cell>
          <cell r="X44" t="str">
            <v>无</v>
          </cell>
          <cell r="Y44" t="str">
            <v>是</v>
          </cell>
          <cell r="Z44" t="str">
            <v>否</v>
          </cell>
          <cell r="AA44" t="str">
            <v>2026</v>
          </cell>
          <cell r="AB44" t="str">
            <v>否</v>
          </cell>
          <cell r="AC44" t="str">
            <v>否</v>
          </cell>
          <cell r="AD44" t="str">
            <v>不是服务基层项目人员</v>
          </cell>
          <cell r="AE44" t="str">
            <v>否</v>
          </cell>
          <cell r="AF44" t="str">
            <v>否</v>
          </cell>
          <cell r="AG44" t="str">
            <v>无</v>
          </cell>
          <cell r="AH44" t="str">
            <v>无</v>
          </cell>
          <cell r="AI44" t="str">
            <v>无</v>
          </cell>
          <cell r="AJ44" t="str">
            <v>是</v>
          </cell>
          <cell r="AK44" t="str">
            <v>2019.9-2022.7重庆市开州中学读高中；
2022.9-2026.7西南政法大学读本科</v>
          </cell>
          <cell r="AL44" t="str">
            <v>15123409631</v>
          </cell>
          <cell r="AM44" t="str">
            <v>15730635320</v>
          </cell>
          <cell r="AN44" t="str">
            <v>重庆市开州区文峰街道杨柳路190号</v>
          </cell>
          <cell r="AO44" t="str">
            <v>是</v>
          </cell>
          <cell r="AP44" t="str">
            <v>否</v>
          </cell>
          <cell r="AQ44" t="str">
            <v>本人承诺，本人系2026届应届毕业生，2026年7月可以取得相应学历学位。</v>
          </cell>
          <cell r="AR44" t="str">
            <v>已缴费</v>
          </cell>
          <cell r="AS44" t="str">
            <v>2026-01-24</v>
          </cell>
          <cell r="AT44" t="str">
            <v>已缴费</v>
          </cell>
        </row>
        <row r="45">
          <cell r="B45" t="str">
            <v>511724200111030023</v>
          </cell>
          <cell r="C45" t="str">
            <v>6107809501207</v>
          </cell>
          <cell r="D45" t="str">
            <v>女</v>
          </cell>
          <cell r="E45" t="str">
            <v>开州区乡镇机关</v>
          </cell>
          <cell r="F45" t="str">
            <v>综合管理职位4</v>
          </cell>
          <cell r="G45">
            <v>69</v>
          </cell>
          <cell r="H45">
            <v>68</v>
          </cell>
          <cell r="I45">
            <v>0</v>
          </cell>
          <cell r="J45">
            <v>0</v>
          </cell>
          <cell r="K45">
            <v>137</v>
          </cell>
          <cell r="L45" t="str">
            <v>汉族</v>
          </cell>
          <cell r="M45" t="str">
            <v>2001-11-03</v>
          </cell>
          <cell r="N45" t="str">
            <v>25</v>
          </cell>
          <cell r="O45" t="str">
            <v>四川省大竹县</v>
          </cell>
          <cell r="P45" t="str">
            <v>共青团员</v>
          </cell>
          <cell r="Q45" t="str">
            <v>遵义师范学院</v>
          </cell>
          <cell r="R45" t="str">
            <v>2025-06-24</v>
          </cell>
          <cell r="S45" t="str">
            <v>旅游管理</v>
          </cell>
          <cell r="T45" t="str">
            <v>大学本科</v>
          </cell>
          <cell r="U45" t="str">
            <v>学士</v>
          </cell>
          <cell r="V45" t="str">
            <v>是</v>
          </cell>
          <cell r="W45" t="str">
            <v>全日制</v>
          </cell>
          <cell r="X45" t="str">
            <v>无</v>
          </cell>
          <cell r="Y45" t="str">
            <v>否</v>
          </cell>
          <cell r="Z45" t="str">
            <v>是</v>
          </cell>
          <cell r="AA45" t="str">
            <v>2025</v>
          </cell>
          <cell r="AB45" t="str">
            <v>否</v>
          </cell>
          <cell r="AC45" t="str">
            <v>否</v>
          </cell>
          <cell r="AD45" t="str">
            <v>不是服务基层项目人员</v>
          </cell>
          <cell r="AE45" t="str">
            <v>否</v>
          </cell>
          <cell r="AF45" t="str">
            <v>否</v>
          </cell>
          <cell r="AG45" t="str">
            <v>无</v>
          </cell>
          <cell r="AH45" t="str">
            <v>无</v>
          </cell>
          <cell r="AI45" t="str">
            <v>无</v>
          </cell>
          <cell r="AJ45" t="str">
            <v>是</v>
          </cell>
          <cell r="AK45" t="str">
            <v>2017.9-2020.7四川省大竹县第二中学读高中
2020.9-2021.7四川省大竹县第二中学复习高中
2021.9-2025.7贵州省遵义师范学院读大学</v>
          </cell>
          <cell r="AL45" t="str">
            <v>18381490455</v>
          </cell>
          <cell r="AM45" t="str">
            <v>18184498561</v>
          </cell>
          <cell r="AN45" t="str">
            <v>四川省达州市大竹县建设路396号</v>
          </cell>
          <cell r="AO45" t="str">
            <v>是</v>
          </cell>
          <cell r="AP45" t="str">
            <v>否</v>
          </cell>
          <cell r="AQ45" t="str">
            <v/>
          </cell>
          <cell r="AR45" t="str">
            <v>已缴费</v>
          </cell>
          <cell r="AS45" t="str">
            <v>2026-01-24</v>
          </cell>
          <cell r="AT45" t="str">
            <v>已缴费</v>
          </cell>
        </row>
        <row r="46">
          <cell r="B46" t="str">
            <v>511702200106011022</v>
          </cell>
          <cell r="C46" t="str">
            <v>6101803304115</v>
          </cell>
          <cell r="D46" t="str">
            <v>女</v>
          </cell>
          <cell r="E46" t="str">
            <v>开州区规划自然资源局</v>
          </cell>
          <cell r="F46" t="str">
            <v>综合管理职位2</v>
          </cell>
          <cell r="G46">
            <v>68.5</v>
          </cell>
          <cell r="H46">
            <v>69</v>
          </cell>
          <cell r="I46">
            <v>0</v>
          </cell>
          <cell r="J46">
            <v>0</v>
          </cell>
          <cell r="K46">
            <v>137.5</v>
          </cell>
          <cell r="L46" t="str">
            <v>汉族</v>
          </cell>
          <cell r="M46" t="str">
            <v>2001-06-01</v>
          </cell>
          <cell r="N46" t="str">
            <v>24</v>
          </cell>
          <cell r="O46" t="str">
            <v>四川省达州市通川区</v>
          </cell>
          <cell r="P46" t="str">
            <v>中共党员</v>
          </cell>
          <cell r="Q46" t="str">
            <v>西南石油大学</v>
          </cell>
          <cell r="R46" t="str">
            <v>2026-06-30</v>
          </cell>
          <cell r="S46" t="str">
            <v>工商管理</v>
          </cell>
          <cell r="T46" t="str">
            <v>硕士研究生</v>
          </cell>
          <cell r="U46" t="str">
            <v>硕士</v>
          </cell>
          <cell r="V46" t="str">
            <v>是</v>
          </cell>
          <cell r="W46" t="str">
            <v>全日制</v>
          </cell>
          <cell r="X46" t="str">
            <v>无</v>
          </cell>
          <cell r="Y46" t="str">
            <v>是</v>
          </cell>
          <cell r="Z46" t="str">
            <v>否</v>
          </cell>
          <cell r="AA46" t="str">
            <v>2026</v>
          </cell>
          <cell r="AB46" t="str">
            <v>否</v>
          </cell>
          <cell r="AC46" t="str">
            <v>否</v>
          </cell>
          <cell r="AD46" t="str">
            <v>不是服务基层项目人员</v>
          </cell>
          <cell r="AE46" t="str">
            <v>否</v>
          </cell>
          <cell r="AF46" t="str">
            <v>否</v>
          </cell>
          <cell r="AG46" t="str">
            <v>无</v>
          </cell>
          <cell r="AH46" t="str">
            <v>无</v>
          </cell>
          <cell r="AI46" t="str">
            <v>无</v>
          </cell>
          <cell r="AJ46" t="str">
            <v>是</v>
          </cell>
          <cell r="AK46" t="str">
            <v>2016.9-2019.6达州市高级中学读书；
2019.9-2023.6西南石油大学读本科；
2023.9至今在西南石油大学读研究生。</v>
          </cell>
          <cell r="AL46" t="str">
            <v>15881792871</v>
          </cell>
          <cell r="AM46" t="str">
            <v>18398860058</v>
          </cell>
          <cell r="AN46" t="str">
            <v>四川省达州市通川区高家坝社区家属院</v>
          </cell>
          <cell r="AO46" t="str">
            <v>是</v>
          </cell>
          <cell r="AP46" t="str">
            <v>否</v>
          </cell>
          <cell r="AQ46" t="str">
            <v>毕业证专业名字为工商管理，实际跟工商管理学为同一学科，专业代码为120200。材料里已上传证明。</v>
          </cell>
          <cell r="AR46" t="str">
            <v>已缴费</v>
          </cell>
          <cell r="AS46" t="str">
            <v>2026-01-23</v>
          </cell>
          <cell r="AT46" t="str">
            <v>已缴费</v>
          </cell>
        </row>
        <row r="47">
          <cell r="B47" t="str">
            <v>500235199502284016</v>
          </cell>
          <cell r="C47" t="str">
            <v>6104803404511</v>
          </cell>
          <cell r="D47" t="str">
            <v>男</v>
          </cell>
          <cell r="E47" t="str">
            <v>开州区公安局</v>
          </cell>
          <cell r="F47" t="str">
            <v>基层执法勤务职位1</v>
          </cell>
          <cell r="G47">
            <v>58</v>
          </cell>
          <cell r="H47">
            <v>67</v>
          </cell>
          <cell r="I47">
            <v>69</v>
          </cell>
          <cell r="J47">
            <v>0</v>
          </cell>
          <cell r="K47">
            <v>64</v>
          </cell>
          <cell r="L47" t="str">
            <v>汉族</v>
          </cell>
          <cell r="M47" t="str">
            <v>1995-02-28</v>
          </cell>
          <cell r="N47" t="str">
            <v>30</v>
          </cell>
          <cell r="O47" t="str">
            <v>重庆云阳</v>
          </cell>
          <cell r="P47" t="str">
            <v>群众</v>
          </cell>
          <cell r="Q47" t="str">
            <v>西南大学</v>
          </cell>
          <cell r="R47" t="str">
            <v>2022-07-31</v>
          </cell>
          <cell r="S47" t="str">
            <v>土木工程</v>
          </cell>
          <cell r="T47" t="str">
            <v>大学本科</v>
          </cell>
          <cell r="U47" t="str">
            <v>学士</v>
          </cell>
          <cell r="V47" t="str">
            <v>是</v>
          </cell>
          <cell r="W47" t="str">
            <v>非全日制</v>
          </cell>
          <cell r="X47" t="str">
            <v>无</v>
          </cell>
          <cell r="Y47" t="str">
            <v>否</v>
          </cell>
          <cell r="Z47" t="str">
            <v>否</v>
          </cell>
          <cell r="AA47" t="str">
            <v>其他年份</v>
          </cell>
          <cell r="AB47" t="str">
            <v>否</v>
          </cell>
          <cell r="AC47" t="str">
            <v>否</v>
          </cell>
          <cell r="AD47" t="str">
            <v>不是服务基层项目人员</v>
          </cell>
          <cell r="AE47" t="str">
            <v>否</v>
          </cell>
          <cell r="AF47" t="str">
            <v>是</v>
          </cell>
          <cell r="AG47" t="str">
            <v>杭州市公安局上城区分局巡特警大队  辅警</v>
          </cell>
          <cell r="AH47" t="str">
            <v>2020.05-2026.01</v>
          </cell>
          <cell r="AI47" t="str">
            <v>无</v>
          </cell>
          <cell r="AJ47" t="str">
            <v>是</v>
          </cell>
          <cell r="AK47" t="str">
            <v>2011.09—2014.06    云阳职业教育技术学校读书
2014.09—2017.06    重庆工商职业技术学院读大专
2017.08—2019.10    31689部队当兵
2020.05至今杭州市公安局上城区分局巡特警大队任职辅警</v>
          </cell>
          <cell r="AL47" t="str">
            <v>13436267832</v>
          </cell>
          <cell r="AM47" t="str">
            <v>13594818962</v>
          </cell>
          <cell r="AN47" t="str">
            <v>浙江省杭州市上城区上养线弄23号</v>
          </cell>
          <cell r="AO47" t="str">
            <v>是</v>
          </cell>
          <cell r="AP47" t="str">
            <v>否</v>
          </cell>
          <cell r="AQ47" t="str">
            <v/>
          </cell>
          <cell r="AR47" t="str">
            <v>已缴费</v>
          </cell>
          <cell r="AS47" t="str">
            <v>2026-01-25</v>
          </cell>
          <cell r="AT47" t="str">
            <v>已缴费</v>
          </cell>
        </row>
        <row r="48">
          <cell r="B48" t="str">
            <v>500230199806160993</v>
          </cell>
          <cell r="C48" t="str">
            <v>6101800605028</v>
          </cell>
          <cell r="D48" t="str">
            <v>男</v>
          </cell>
          <cell r="E48" t="str">
            <v>开州区规划自然资源局</v>
          </cell>
          <cell r="F48" t="str">
            <v>综合管理职位1</v>
          </cell>
          <cell r="G48">
            <v>68</v>
          </cell>
          <cell r="H48">
            <v>70</v>
          </cell>
          <cell r="I48">
            <v>0</v>
          </cell>
          <cell r="J48">
            <v>0</v>
          </cell>
          <cell r="K48">
            <v>138</v>
          </cell>
          <cell r="L48" t="str">
            <v>汉族</v>
          </cell>
          <cell r="M48" t="str">
            <v>1998-06-16</v>
          </cell>
          <cell r="N48" t="str">
            <v>27</v>
          </cell>
          <cell r="O48" t="str">
            <v>重庆市丰都县</v>
          </cell>
          <cell r="P48" t="str">
            <v>共青团员</v>
          </cell>
          <cell r="Q48" t="str">
            <v>湖南师范大学</v>
          </cell>
          <cell r="R48" t="str">
            <v>2026-07-01</v>
          </cell>
          <cell r="S48" t="str">
            <v>人文地理学</v>
          </cell>
          <cell r="T48" t="str">
            <v>硕士研究生</v>
          </cell>
          <cell r="U48" t="str">
            <v>硕士</v>
          </cell>
          <cell r="V48" t="str">
            <v>是</v>
          </cell>
          <cell r="W48" t="str">
            <v>全日制</v>
          </cell>
          <cell r="X48" t="str">
            <v>无</v>
          </cell>
          <cell r="Y48" t="str">
            <v>是</v>
          </cell>
          <cell r="Z48" t="str">
            <v>否</v>
          </cell>
          <cell r="AA48" t="str">
            <v>2026</v>
          </cell>
          <cell r="AB48" t="str">
            <v>否</v>
          </cell>
          <cell r="AC48" t="str">
            <v>否</v>
          </cell>
          <cell r="AD48" t="str">
            <v>不是服务基层项目人员</v>
          </cell>
          <cell r="AE48" t="str">
            <v>否</v>
          </cell>
          <cell r="AF48" t="str">
            <v>否</v>
          </cell>
          <cell r="AG48" t="str">
            <v>无</v>
          </cell>
          <cell r="AH48" t="str">
            <v>无</v>
          </cell>
          <cell r="AI48" t="str">
            <v>无</v>
          </cell>
          <cell r="AJ48" t="str">
            <v>是</v>
          </cell>
          <cell r="AK48" t="str">
            <v>2014.9-2017.6 星火学校读高中；2017.9-2021.6 山东师范大学读本科；2023.9-至今 湖南师范大学读硕士研究生</v>
          </cell>
          <cell r="AL48" t="str">
            <v>17861409650</v>
          </cell>
          <cell r="AM48" t="str">
            <v>15223804362</v>
          </cell>
          <cell r="AN48" t="str">
            <v>湖南省长沙市岳麓区湖南师范大学天马学生公寓22栋</v>
          </cell>
          <cell r="AO48" t="str">
            <v>是</v>
          </cell>
          <cell r="AP48" t="str">
            <v>否</v>
          </cell>
          <cell r="AQ48" t="str">
            <v/>
          </cell>
          <cell r="AR48" t="str">
            <v>已缴费</v>
          </cell>
          <cell r="AS48" t="str">
            <v>2026-01-23</v>
          </cell>
          <cell r="AT48" t="str">
            <v>已缴费</v>
          </cell>
        </row>
        <row r="49">
          <cell r="B49" t="str">
            <v>500238200311290020</v>
          </cell>
          <cell r="C49" t="str">
            <v>6107540203402</v>
          </cell>
          <cell r="D49" t="str">
            <v>女</v>
          </cell>
          <cell r="E49" t="str">
            <v>开州区乡镇机关</v>
          </cell>
          <cell r="F49" t="str">
            <v>综合管理职位8</v>
          </cell>
          <cell r="G49">
            <v>73.5</v>
          </cell>
          <cell r="H49">
            <v>54</v>
          </cell>
          <cell r="I49">
            <v>0</v>
          </cell>
          <cell r="J49">
            <v>0</v>
          </cell>
          <cell r="K49">
            <v>127.5</v>
          </cell>
          <cell r="L49" t="str">
            <v>汉族</v>
          </cell>
          <cell r="M49" t="str">
            <v>2003-11-29</v>
          </cell>
          <cell r="N49" t="str">
            <v>22</v>
          </cell>
          <cell r="O49" t="str">
            <v>重庆市开州区</v>
          </cell>
          <cell r="P49" t="str">
            <v>群众</v>
          </cell>
          <cell r="Q49" t="str">
            <v>西南大学</v>
          </cell>
          <cell r="R49" t="str">
            <v>2026-06-30</v>
          </cell>
          <cell r="S49" t="str">
            <v>植物保护</v>
          </cell>
          <cell r="T49" t="str">
            <v>大学本科</v>
          </cell>
          <cell r="U49" t="str">
            <v>学士</v>
          </cell>
          <cell r="V49" t="str">
            <v>是</v>
          </cell>
          <cell r="W49" t="str">
            <v>全日制</v>
          </cell>
          <cell r="X49" t="str">
            <v>无</v>
          </cell>
          <cell r="Y49" t="str">
            <v>是</v>
          </cell>
          <cell r="Z49" t="str">
            <v>是</v>
          </cell>
          <cell r="AA49" t="str">
            <v>2026</v>
          </cell>
          <cell r="AB49" t="str">
            <v>否</v>
          </cell>
          <cell r="AC49" t="str">
            <v>否</v>
          </cell>
          <cell r="AD49" t="str">
            <v>不是服务基层项目人员</v>
          </cell>
          <cell r="AE49" t="str">
            <v>否</v>
          </cell>
          <cell r="AF49" t="str">
            <v>否</v>
          </cell>
          <cell r="AG49" t="str">
            <v>无</v>
          </cell>
          <cell r="AH49" t="str">
            <v>无</v>
          </cell>
          <cell r="AI49" t="str">
            <v>无</v>
          </cell>
          <cell r="AJ49" t="str">
            <v>是</v>
          </cell>
          <cell r="AK49" t="str">
            <v>2018.09-2021.06 重庆市开州区开州中学读书；2021.09-2026.06 西南大学植物保护学院读本科（2025年4月至2026年4月因乳腺结节手术休学一年）</v>
          </cell>
          <cell r="AL49" t="str">
            <v>15826405963</v>
          </cell>
          <cell r="AM49" t="str">
            <v>15826405963</v>
          </cell>
          <cell r="AN49" t="str">
            <v>重庆市开州区汉丰街道安康社区26号院2栋3单元501</v>
          </cell>
          <cell r="AO49" t="str">
            <v>是</v>
          </cell>
          <cell r="AP49" t="str">
            <v>否</v>
          </cell>
          <cell r="AQ49" t="str">
            <v>因乳腺结节手术，申请休学一学年， 休学日期自2025年4月1日起至2026年3月30日。</v>
          </cell>
          <cell r="AR49" t="str">
            <v>已缴费</v>
          </cell>
          <cell r="AS49" t="str">
            <v>2026-01-26</v>
          </cell>
          <cell r="AT49" t="str">
            <v>已缴费</v>
          </cell>
        </row>
        <row r="50">
          <cell r="B50" t="str">
            <v>500234200308240414</v>
          </cell>
          <cell r="C50" t="str">
            <v>6107540202417</v>
          </cell>
          <cell r="D50" t="str">
            <v>男</v>
          </cell>
          <cell r="E50" t="str">
            <v>开州区乡镇机关</v>
          </cell>
          <cell r="F50" t="str">
            <v>综合管理职位3</v>
          </cell>
          <cell r="G50">
            <v>66</v>
          </cell>
          <cell r="H50">
            <v>65.5</v>
          </cell>
          <cell r="I50">
            <v>0</v>
          </cell>
          <cell r="J50">
            <v>0</v>
          </cell>
          <cell r="K50">
            <v>131.5</v>
          </cell>
          <cell r="L50" t="str">
            <v>汉族</v>
          </cell>
          <cell r="M50" t="str">
            <v>2003-08-24</v>
          </cell>
          <cell r="N50" t="str">
            <v>22</v>
          </cell>
          <cell r="O50" t="str">
            <v>重庆市开州区汉丰街道红光村5组2-1</v>
          </cell>
          <cell r="P50" t="str">
            <v>群众</v>
          </cell>
          <cell r="Q50" t="str">
            <v>塔里木大学</v>
          </cell>
          <cell r="R50" t="str">
            <v>2025-06-15</v>
          </cell>
          <cell r="S50" t="str">
            <v>应用生物科学</v>
          </cell>
          <cell r="T50" t="str">
            <v>大学本科</v>
          </cell>
          <cell r="U50" t="str">
            <v>学士</v>
          </cell>
          <cell r="V50" t="str">
            <v>是</v>
          </cell>
          <cell r="W50" t="str">
            <v>全日制</v>
          </cell>
          <cell r="X50" t="str">
            <v>无</v>
          </cell>
          <cell r="Y50" t="str">
            <v>否</v>
          </cell>
          <cell r="Z50" t="str">
            <v>是</v>
          </cell>
          <cell r="AA50" t="str">
            <v>2025</v>
          </cell>
          <cell r="AB50" t="str">
            <v>否</v>
          </cell>
          <cell r="AC50" t="str">
            <v>否</v>
          </cell>
          <cell r="AD50" t="str">
            <v>不是服务基层项目人员</v>
          </cell>
          <cell r="AE50" t="str">
            <v>否</v>
          </cell>
          <cell r="AF50" t="str">
            <v>否</v>
          </cell>
          <cell r="AG50" t="str">
            <v>无</v>
          </cell>
          <cell r="AH50" t="str">
            <v>无</v>
          </cell>
          <cell r="AI50" t="str">
            <v>无</v>
          </cell>
          <cell r="AJ50" t="str">
            <v>是</v>
          </cell>
          <cell r="AK50" t="str">
            <v>陈家中学读书：2018.9-2021.6
塔里木大学读本科：2021.9-2025.6
待业：2025.6-2026.1</v>
          </cell>
          <cell r="AL50" t="str">
            <v>18375671505</v>
          </cell>
          <cell r="AM50" t="str">
            <v>13212553273</v>
          </cell>
          <cell r="AN50" t="str">
            <v>重庆市开州区汉丰街道红光村</v>
          </cell>
          <cell r="AO50" t="str">
            <v>是</v>
          </cell>
          <cell r="AP50" t="str">
            <v>否</v>
          </cell>
          <cell r="AQ50" t="str">
            <v/>
          </cell>
          <cell r="AR50" t="str">
            <v>已缴费</v>
          </cell>
          <cell r="AS50" t="str">
            <v>2026-01-22</v>
          </cell>
          <cell r="AT50" t="str">
            <v>已缴费</v>
          </cell>
        </row>
        <row r="51">
          <cell r="B51" t="str">
            <v>500234200402024662</v>
          </cell>
          <cell r="C51" t="str">
            <v>6107540203620</v>
          </cell>
          <cell r="D51" t="str">
            <v>女</v>
          </cell>
          <cell r="E51" t="str">
            <v>开州区乡镇机关</v>
          </cell>
          <cell r="F51" t="str">
            <v>综合管理职位2</v>
          </cell>
          <cell r="G51">
            <v>66.5</v>
          </cell>
          <cell r="H51">
            <v>70</v>
          </cell>
          <cell r="I51">
            <v>0</v>
          </cell>
          <cell r="J51">
            <v>0</v>
          </cell>
          <cell r="K51">
            <v>136.5</v>
          </cell>
          <cell r="L51" t="str">
            <v>汉族</v>
          </cell>
          <cell r="M51" t="str">
            <v>2004-02-02</v>
          </cell>
          <cell r="N51" t="str">
            <v>21</v>
          </cell>
          <cell r="O51" t="str">
            <v>重庆市开州区</v>
          </cell>
          <cell r="P51" t="str">
            <v>中共预备党员</v>
          </cell>
          <cell r="Q51" t="str">
            <v>湘潭大学</v>
          </cell>
          <cell r="R51" t="str">
            <v>2026-06-10</v>
          </cell>
          <cell r="S51" t="str">
            <v>会计学</v>
          </cell>
          <cell r="T51" t="str">
            <v>大学本科</v>
          </cell>
          <cell r="U51" t="str">
            <v>学士</v>
          </cell>
          <cell r="V51" t="str">
            <v>是</v>
          </cell>
          <cell r="W51" t="str">
            <v>全日制</v>
          </cell>
          <cell r="X51" t="str">
            <v>无</v>
          </cell>
          <cell r="Y51" t="str">
            <v>是</v>
          </cell>
          <cell r="Z51" t="str">
            <v>否</v>
          </cell>
          <cell r="AA51" t="str">
            <v>2026</v>
          </cell>
          <cell r="AB51" t="str">
            <v>否</v>
          </cell>
          <cell r="AC51" t="str">
            <v>否</v>
          </cell>
          <cell r="AD51" t="str">
            <v>不是服务基层项目人员</v>
          </cell>
          <cell r="AE51" t="str">
            <v>否</v>
          </cell>
          <cell r="AF51" t="str">
            <v>否</v>
          </cell>
          <cell r="AG51" t="str">
            <v>无</v>
          </cell>
          <cell r="AH51" t="str">
            <v>无</v>
          </cell>
          <cell r="AI51" t="str">
            <v>无</v>
          </cell>
          <cell r="AJ51" t="str">
            <v>是</v>
          </cell>
          <cell r="AK51" t="str">
            <v>2019.9-2022.6 重庆市开州区开州中学读书；2022.9-2026.6 湘潭大学就读本科</v>
          </cell>
          <cell r="AL51" t="str">
            <v>17823544339</v>
          </cell>
          <cell r="AM51" t="str">
            <v>17823544339</v>
          </cell>
          <cell r="AN51" t="str">
            <v>重庆市开州区汉丰街道百成街北三路137号3幢3单元5-2</v>
          </cell>
          <cell r="AO51" t="str">
            <v>是</v>
          </cell>
          <cell r="AP51" t="str">
            <v>否</v>
          </cell>
          <cell r="AQ51" t="str">
            <v/>
          </cell>
          <cell r="AR51" t="str">
            <v>已缴费</v>
          </cell>
          <cell r="AS51" t="str">
            <v>2026-01-22</v>
          </cell>
          <cell r="AT51" t="str">
            <v>已缴费</v>
          </cell>
        </row>
        <row r="52">
          <cell r="B52" t="str">
            <v>500234200404119585</v>
          </cell>
          <cell r="C52" t="str">
            <v>6107802802209</v>
          </cell>
          <cell r="D52" t="str">
            <v>女</v>
          </cell>
          <cell r="E52" t="str">
            <v>开州区乡镇机关</v>
          </cell>
          <cell r="F52" t="str">
            <v>综合管理职位2</v>
          </cell>
          <cell r="G52">
            <v>74.5</v>
          </cell>
          <cell r="H52">
            <v>68</v>
          </cell>
          <cell r="I52">
            <v>0</v>
          </cell>
          <cell r="J52">
            <v>0</v>
          </cell>
          <cell r="K52">
            <v>142.5</v>
          </cell>
          <cell r="L52" t="str">
            <v>汉族</v>
          </cell>
          <cell r="M52" t="str">
            <v>2004-04-11</v>
          </cell>
          <cell r="N52" t="str">
            <v>21</v>
          </cell>
          <cell r="O52" t="str">
            <v>重庆市开州区</v>
          </cell>
          <cell r="P52" t="str">
            <v>中共党员</v>
          </cell>
          <cell r="Q52" t="str">
            <v>重庆师范大学</v>
          </cell>
          <cell r="R52" t="str">
            <v>2026-06-30</v>
          </cell>
          <cell r="S52" t="str">
            <v>化学（师范）</v>
          </cell>
          <cell r="T52" t="str">
            <v>大学本科</v>
          </cell>
          <cell r="U52" t="str">
            <v>学士</v>
          </cell>
          <cell r="V52" t="str">
            <v>是</v>
          </cell>
          <cell r="W52" t="str">
            <v>全日制</v>
          </cell>
          <cell r="X52" t="str">
            <v>无</v>
          </cell>
          <cell r="Y52" t="str">
            <v>是</v>
          </cell>
          <cell r="Z52" t="str">
            <v>是</v>
          </cell>
          <cell r="AA52" t="str">
            <v>2026</v>
          </cell>
          <cell r="AB52" t="str">
            <v>否</v>
          </cell>
          <cell r="AC52" t="str">
            <v>否</v>
          </cell>
          <cell r="AD52" t="str">
            <v>不是服务基层项目人员</v>
          </cell>
          <cell r="AE52" t="str">
            <v>否</v>
          </cell>
          <cell r="AF52" t="str">
            <v>否</v>
          </cell>
          <cell r="AG52" t="str">
            <v>无</v>
          </cell>
          <cell r="AH52" t="str">
            <v>无</v>
          </cell>
          <cell r="AI52" t="str">
            <v>无</v>
          </cell>
          <cell r="AJ52" t="str">
            <v>是</v>
          </cell>
          <cell r="AK52" t="str">
            <v>2019.9-2020.7,在重庆市开州区开州中学读高中;
2022.9至今在重庆市沙坪坝区虎溪街道重庆师范大学大学城校区读本科</v>
          </cell>
          <cell r="AL52" t="str">
            <v>18723599339</v>
          </cell>
          <cell r="AM52" t="str">
            <v>18723599339</v>
          </cell>
          <cell r="AN52" t="str">
            <v>重庆市开州区云枫街道侨城御景</v>
          </cell>
          <cell r="AO52" t="str">
            <v>是</v>
          </cell>
          <cell r="AP52" t="str">
            <v>否</v>
          </cell>
          <cell r="AQ52" t="str">
            <v/>
          </cell>
          <cell r="AR52" t="str">
            <v>已缴费</v>
          </cell>
          <cell r="AS52" t="str">
            <v>2026-01-23</v>
          </cell>
          <cell r="AT52" t="str">
            <v>已缴费</v>
          </cell>
        </row>
        <row r="53">
          <cell r="B53" t="str">
            <v>513128200306040015</v>
          </cell>
          <cell r="C53" t="str">
            <v>6107802802505</v>
          </cell>
          <cell r="D53" t="str">
            <v>男</v>
          </cell>
          <cell r="E53" t="str">
            <v>开州区乡镇机关</v>
          </cell>
          <cell r="F53" t="str">
            <v>综合管理职位3</v>
          </cell>
          <cell r="G53">
            <v>72</v>
          </cell>
          <cell r="H53">
            <v>66.5</v>
          </cell>
          <cell r="I53">
            <v>0</v>
          </cell>
          <cell r="J53">
            <v>0</v>
          </cell>
          <cell r="K53">
            <v>138.5</v>
          </cell>
          <cell r="L53" t="str">
            <v>汉族</v>
          </cell>
          <cell r="M53" t="str">
            <v>2003-06-04</v>
          </cell>
          <cell r="N53" t="str">
            <v>23</v>
          </cell>
          <cell r="O53" t="str">
            <v>四川省宝兴县</v>
          </cell>
          <cell r="P53" t="str">
            <v>群众</v>
          </cell>
          <cell r="Q53" t="str">
            <v>西南交通大学</v>
          </cell>
          <cell r="R53" t="str">
            <v>2025-09-24</v>
          </cell>
          <cell r="S53" t="str">
            <v>新能源科学与工程</v>
          </cell>
          <cell r="T53" t="str">
            <v>大学本科</v>
          </cell>
          <cell r="U53" t="str">
            <v>学士</v>
          </cell>
          <cell r="V53" t="str">
            <v>是</v>
          </cell>
          <cell r="W53" t="str">
            <v>全日制</v>
          </cell>
          <cell r="X53" t="str">
            <v>无</v>
          </cell>
          <cell r="Y53" t="str">
            <v>否</v>
          </cell>
          <cell r="Z53" t="str">
            <v>是</v>
          </cell>
          <cell r="AA53" t="str">
            <v>2025</v>
          </cell>
          <cell r="AB53" t="str">
            <v>否</v>
          </cell>
          <cell r="AC53" t="str">
            <v>否</v>
          </cell>
          <cell r="AD53" t="str">
            <v>不是服务基层项目人员</v>
          </cell>
          <cell r="AE53" t="str">
            <v>否</v>
          </cell>
          <cell r="AF53" t="str">
            <v>否</v>
          </cell>
          <cell r="AG53" t="str">
            <v>无</v>
          </cell>
          <cell r="AH53" t="str">
            <v>无</v>
          </cell>
          <cell r="AI53" t="str">
            <v>无</v>
          </cell>
          <cell r="AJ53" t="str">
            <v>是</v>
          </cell>
          <cell r="AK53" t="str">
            <v>2018.9-2021.7四川省名山中学读书；2021.9-2025.9西南交通大学读本科;2025.9-至今待业</v>
          </cell>
          <cell r="AL53" t="str">
            <v>19183519776</v>
          </cell>
          <cell r="AM53" t="str">
            <v>13568745737</v>
          </cell>
          <cell r="AN53" t="str">
            <v>四川省雅安市宝兴县穆坪镇穆坪北街221号</v>
          </cell>
          <cell r="AO53" t="str">
            <v>是</v>
          </cell>
          <cell r="AP53" t="str">
            <v>否</v>
          </cell>
          <cell r="AQ53" t="str">
            <v/>
          </cell>
          <cell r="AR53" t="str">
            <v>已缴费</v>
          </cell>
          <cell r="AS53" t="str">
            <v>2026-01-22</v>
          </cell>
          <cell r="AT53" t="str">
            <v>已缴费</v>
          </cell>
        </row>
        <row r="54">
          <cell r="B54" t="str">
            <v>500234200204265246</v>
          </cell>
          <cell r="C54" t="str">
            <v>6101010309109</v>
          </cell>
          <cell r="D54" t="str">
            <v>女</v>
          </cell>
          <cell r="E54" t="str">
            <v>开州区财政绩效评价和集中收付中心（参照）</v>
          </cell>
          <cell r="F54" t="str">
            <v>财政绩效管理2</v>
          </cell>
          <cell r="G54">
            <v>70</v>
          </cell>
          <cell r="H54">
            <v>64.5</v>
          </cell>
          <cell r="I54">
            <v>0</v>
          </cell>
          <cell r="J54">
            <v>0</v>
          </cell>
          <cell r="K54">
            <v>134.5</v>
          </cell>
          <cell r="L54" t="str">
            <v>汉族</v>
          </cell>
          <cell r="M54" t="str">
            <v>2002-04-26</v>
          </cell>
          <cell r="N54" t="str">
            <v>24</v>
          </cell>
          <cell r="O54" t="str">
            <v>重庆市开州区</v>
          </cell>
          <cell r="P54" t="str">
            <v>共青团员</v>
          </cell>
          <cell r="Q54" t="str">
            <v>华侨大学</v>
          </cell>
          <cell r="R54" t="str">
            <v>2023-06-20</v>
          </cell>
          <cell r="S54" t="str">
            <v>金融学</v>
          </cell>
          <cell r="T54" t="str">
            <v>大学本科</v>
          </cell>
          <cell r="U54" t="str">
            <v>学士</v>
          </cell>
          <cell r="V54" t="str">
            <v>是</v>
          </cell>
          <cell r="W54" t="str">
            <v>全日制</v>
          </cell>
          <cell r="X54" t="str">
            <v>无</v>
          </cell>
          <cell r="Y54" t="str">
            <v>否</v>
          </cell>
          <cell r="Z54" t="str">
            <v>否</v>
          </cell>
          <cell r="AA54" t="str">
            <v>其他年份</v>
          </cell>
          <cell r="AB54" t="str">
            <v>是</v>
          </cell>
          <cell r="AC54" t="str">
            <v>否</v>
          </cell>
          <cell r="AD54" t="str">
            <v>不是服务基层项目人员</v>
          </cell>
          <cell r="AE54" t="str">
            <v>否</v>
          </cell>
          <cell r="AF54" t="str">
            <v>否</v>
          </cell>
          <cell r="AG54" t="str">
            <v>无</v>
          </cell>
          <cell r="AH54" t="str">
            <v>无</v>
          </cell>
          <cell r="AI54" t="str">
            <v>无</v>
          </cell>
          <cell r="AJ54" t="str">
            <v>否</v>
          </cell>
          <cell r="AK54" t="str">
            <v>2016.9-2019.6重庆市开州中学读书；2019.9-2023.6华侨大学读本科；2023.7-2026.1在福建省泉州市招商银行任对公客户经理</v>
          </cell>
          <cell r="AL54" t="str">
            <v>19723822426</v>
          </cell>
          <cell r="AM54" t="str">
            <v>15870537105</v>
          </cell>
          <cell r="AN54" t="str">
            <v>重庆市万州区鸿鸥未来城</v>
          </cell>
          <cell r="AO54" t="str">
            <v>是</v>
          </cell>
          <cell r="AP54" t="str">
            <v>否</v>
          </cell>
          <cell r="AQ54" t="str">
            <v/>
          </cell>
          <cell r="AR54" t="str">
            <v>已缴费</v>
          </cell>
          <cell r="AS54" t="str">
            <v>2026-01-23</v>
          </cell>
          <cell r="AT54" t="str">
            <v>已缴费</v>
          </cell>
        </row>
        <row r="55">
          <cell r="B55" t="str">
            <v>500101200310080429</v>
          </cell>
          <cell r="C55" t="str">
            <v>6101540102607</v>
          </cell>
          <cell r="D55" t="str">
            <v>女</v>
          </cell>
          <cell r="E55" t="str">
            <v>开州区财政绩效评价和集中收付中心（参照）</v>
          </cell>
          <cell r="F55" t="str">
            <v>财政绩效管理2</v>
          </cell>
          <cell r="G55">
            <v>68.5</v>
          </cell>
          <cell r="H55">
            <v>63.5</v>
          </cell>
          <cell r="I55">
            <v>0</v>
          </cell>
          <cell r="J55">
            <v>0</v>
          </cell>
          <cell r="K55">
            <v>132</v>
          </cell>
          <cell r="L55" t="str">
            <v>汉族</v>
          </cell>
          <cell r="M55" t="str">
            <v>2003-10-08</v>
          </cell>
          <cell r="N55" t="str">
            <v>22</v>
          </cell>
          <cell r="O55" t="str">
            <v>重庆市万州区</v>
          </cell>
          <cell r="P55" t="str">
            <v>共青团员</v>
          </cell>
          <cell r="Q55" t="str">
            <v>重庆理工大学</v>
          </cell>
          <cell r="R55" t="str">
            <v>2025-06-20</v>
          </cell>
          <cell r="S55" t="str">
            <v>会计学</v>
          </cell>
          <cell r="T55" t="str">
            <v>大学本科</v>
          </cell>
          <cell r="U55" t="str">
            <v>学士</v>
          </cell>
          <cell r="V55" t="str">
            <v>是</v>
          </cell>
          <cell r="W55" t="str">
            <v>全日制</v>
          </cell>
          <cell r="X55" t="str">
            <v>无</v>
          </cell>
          <cell r="Y55" t="str">
            <v>否</v>
          </cell>
          <cell r="Z55" t="str">
            <v>是</v>
          </cell>
          <cell r="AA55" t="str">
            <v>2025</v>
          </cell>
          <cell r="AB55" t="str">
            <v>否</v>
          </cell>
          <cell r="AC55" t="str">
            <v>否</v>
          </cell>
          <cell r="AD55" t="str">
            <v>不是服务基层项目人员</v>
          </cell>
          <cell r="AE55" t="str">
            <v>否</v>
          </cell>
          <cell r="AF55" t="str">
            <v>否</v>
          </cell>
          <cell r="AG55" t="str">
            <v>无</v>
          </cell>
          <cell r="AH55" t="str">
            <v>无</v>
          </cell>
          <cell r="AI55" t="str">
            <v>无</v>
          </cell>
          <cell r="AJ55" t="str">
            <v>是</v>
          </cell>
          <cell r="AK55" t="str">
            <v>2018.9-2021.7 万州第二高级中学读书；2021.9-2025.7 重庆理工大学大学读本科；2025.8-至今 待业</v>
          </cell>
          <cell r="AL55" t="str">
            <v>15523393164</v>
          </cell>
          <cell r="AM55" t="str">
            <v>13012380990</v>
          </cell>
          <cell r="AN55" t="str">
            <v>重庆市万州区北滨大道二段翠湖澜郡小区</v>
          </cell>
          <cell r="AO55" t="str">
            <v>是</v>
          </cell>
          <cell r="AP55" t="str">
            <v>否</v>
          </cell>
          <cell r="AQ55" t="str">
            <v/>
          </cell>
          <cell r="AR55" t="str">
            <v>已缴费</v>
          </cell>
          <cell r="AS55" t="str">
            <v>2026-01-23</v>
          </cell>
          <cell r="AT55" t="str">
            <v>已缴费</v>
          </cell>
        </row>
        <row r="56">
          <cell r="B56" t="str">
            <v>500234200105207016</v>
          </cell>
          <cell r="C56" t="str">
            <v>6107540201004</v>
          </cell>
          <cell r="D56" t="str">
            <v>男</v>
          </cell>
          <cell r="E56" t="str">
            <v>开州区乡镇机关</v>
          </cell>
          <cell r="F56" t="str">
            <v>综合管理职位12</v>
          </cell>
          <cell r="G56">
            <v>64</v>
          </cell>
          <cell r="H56">
            <v>61.5</v>
          </cell>
          <cell r="I56">
            <v>0</v>
          </cell>
          <cell r="J56">
            <v>0</v>
          </cell>
          <cell r="K56">
            <v>125.5</v>
          </cell>
          <cell r="L56" t="str">
            <v>汉族</v>
          </cell>
          <cell r="M56" t="str">
            <v>2001-05-20</v>
          </cell>
          <cell r="N56" t="str">
            <v>24</v>
          </cell>
          <cell r="O56" t="str">
            <v>重庆市开州区</v>
          </cell>
          <cell r="P56" t="str">
            <v>共青团员</v>
          </cell>
          <cell r="Q56" t="str">
            <v>四川外国语大学</v>
          </cell>
          <cell r="R56" t="str">
            <v>2023-06-27</v>
          </cell>
          <cell r="S56" t="str">
            <v>金融学</v>
          </cell>
          <cell r="T56" t="str">
            <v>大学本科</v>
          </cell>
          <cell r="U56" t="str">
            <v>学士</v>
          </cell>
          <cell r="V56" t="str">
            <v>是</v>
          </cell>
          <cell r="W56" t="str">
            <v>全日制</v>
          </cell>
          <cell r="X56" t="str">
            <v>无</v>
          </cell>
          <cell r="Y56" t="str">
            <v>否</v>
          </cell>
          <cell r="Z56" t="str">
            <v>否</v>
          </cell>
          <cell r="AA56" t="str">
            <v>其他年份</v>
          </cell>
          <cell r="AB56" t="str">
            <v>否</v>
          </cell>
          <cell r="AC56" t="str">
            <v>否</v>
          </cell>
          <cell r="AD56" t="str">
            <v>不是服务基层项目人员</v>
          </cell>
          <cell r="AE56" t="str">
            <v>否</v>
          </cell>
          <cell r="AF56" t="str">
            <v>是</v>
          </cell>
          <cell r="AG56" t="str">
            <v>无</v>
          </cell>
          <cell r="AH56" t="str">
            <v>无</v>
          </cell>
          <cell r="AI56" t="str">
            <v>无</v>
          </cell>
          <cell r="AJ56" t="str">
            <v>是</v>
          </cell>
          <cell r="AK56" t="str">
            <v>2016.9-2019.7 重庆市开州区实验中学读书
2019.9-2023.7 四川外国语大学读本科
2023.9-2025.9 32116部队 战士
2025.9-至今 待业</v>
          </cell>
          <cell r="AL56" t="str">
            <v>19192343759</v>
          </cell>
          <cell r="AM56" t="str">
            <v>17772347898</v>
          </cell>
          <cell r="AN56" t="str">
            <v>重庆市开州区云枫街道南山悦府901</v>
          </cell>
          <cell r="AO56" t="str">
            <v>是</v>
          </cell>
          <cell r="AP56" t="str">
            <v>否</v>
          </cell>
          <cell r="AQ56" t="str">
            <v/>
          </cell>
          <cell r="AR56" t="str">
            <v>已缴费</v>
          </cell>
          <cell r="AS56" t="str">
            <v>2026-01-22</v>
          </cell>
          <cell r="AT56" t="str">
            <v>已缴费</v>
          </cell>
        </row>
        <row r="57">
          <cell r="B57" t="str">
            <v>372901200101197234</v>
          </cell>
          <cell r="C57" t="str">
            <v>6101800202422</v>
          </cell>
          <cell r="D57" t="str">
            <v>男</v>
          </cell>
          <cell r="E57" t="str">
            <v>开州区街道机关</v>
          </cell>
          <cell r="F57" t="str">
            <v>综合管理职位1</v>
          </cell>
          <cell r="G57">
            <v>74.5</v>
          </cell>
          <cell r="H57">
            <v>63</v>
          </cell>
          <cell r="I57">
            <v>0</v>
          </cell>
          <cell r="J57">
            <v>0</v>
          </cell>
          <cell r="K57">
            <v>137.5</v>
          </cell>
          <cell r="L57" t="str">
            <v>汉族</v>
          </cell>
          <cell r="M57" t="str">
            <v>2001-01-19</v>
          </cell>
          <cell r="N57" t="str">
            <v>24</v>
          </cell>
          <cell r="O57" t="str">
            <v>山东省菏泽市单县</v>
          </cell>
          <cell r="P57" t="str">
            <v>共青团员</v>
          </cell>
          <cell r="Q57" t="str">
            <v>淮阴工学院</v>
          </cell>
          <cell r="R57" t="str">
            <v>2026-06-01</v>
          </cell>
          <cell r="S57" t="str">
            <v>交通运输</v>
          </cell>
          <cell r="T57" t="str">
            <v>硕士研究生</v>
          </cell>
          <cell r="U57" t="str">
            <v>硕士</v>
          </cell>
          <cell r="V57" t="str">
            <v>是</v>
          </cell>
          <cell r="W57" t="str">
            <v>全日制</v>
          </cell>
          <cell r="X57" t="str">
            <v>无</v>
          </cell>
          <cell r="Y57" t="str">
            <v>是</v>
          </cell>
          <cell r="Z57" t="str">
            <v>否</v>
          </cell>
          <cell r="AA57" t="str">
            <v>2026</v>
          </cell>
          <cell r="AB57" t="str">
            <v>否</v>
          </cell>
          <cell r="AC57" t="str">
            <v>否</v>
          </cell>
          <cell r="AD57" t="str">
            <v>不是服务基层项目人员</v>
          </cell>
          <cell r="AE57" t="str">
            <v>否</v>
          </cell>
          <cell r="AF57" t="str">
            <v>否</v>
          </cell>
          <cell r="AG57" t="str">
            <v>无</v>
          </cell>
          <cell r="AH57" t="str">
            <v>无</v>
          </cell>
          <cell r="AI57" t="str">
            <v>无</v>
          </cell>
          <cell r="AJ57" t="str">
            <v>是</v>
          </cell>
          <cell r="AK57" t="str">
            <v>2016年9月1日-2019年7月1日 单县第一中学读书
2019年9月1日-2023年7月1日 山东科技大学读本科
2023年9月1日-2026年7月1日 淮阴工学院读硕士</v>
          </cell>
          <cell r="AL57" t="str">
            <v>17658168807</v>
          </cell>
          <cell r="AM57" t="str">
            <v>15376136336</v>
          </cell>
          <cell r="AN57" t="str">
            <v>山东省菏泽市 单县安泰家园</v>
          </cell>
          <cell r="AO57" t="str">
            <v>是</v>
          </cell>
          <cell r="AP57" t="str">
            <v>否</v>
          </cell>
          <cell r="AQ57" t="str">
            <v/>
          </cell>
          <cell r="AR57" t="str">
            <v>已缴费</v>
          </cell>
          <cell r="AS57" t="str">
            <v>2026-01-25</v>
          </cell>
          <cell r="AT57" t="str">
            <v>已缴费</v>
          </cell>
        </row>
        <row r="58">
          <cell r="B58" t="str">
            <v>500101200310018094</v>
          </cell>
          <cell r="C58" t="str">
            <v>6106809100709</v>
          </cell>
          <cell r="D58" t="str">
            <v>男</v>
          </cell>
          <cell r="E58" t="str">
            <v>开州区公安局</v>
          </cell>
          <cell r="F58" t="str">
            <v>基层警务技术职位（法医）</v>
          </cell>
          <cell r="G58">
            <v>70.5</v>
          </cell>
          <cell r="H58">
            <v>58.5</v>
          </cell>
          <cell r="I58">
            <v>0</v>
          </cell>
          <cell r="J58">
            <v>0</v>
          </cell>
          <cell r="K58">
            <v>129</v>
          </cell>
          <cell r="L58" t="str">
            <v>汉族</v>
          </cell>
          <cell r="M58" t="str">
            <v>2003-10-01</v>
          </cell>
          <cell r="N58" t="str">
            <v>22</v>
          </cell>
          <cell r="O58" t="str">
            <v>重庆市万州区</v>
          </cell>
          <cell r="P58" t="str">
            <v>共青团员</v>
          </cell>
          <cell r="Q58" t="str">
            <v>重庆医科大学</v>
          </cell>
          <cell r="R58" t="str">
            <v>2026-07-01</v>
          </cell>
          <cell r="S58" t="str">
            <v>100901K法医学</v>
          </cell>
          <cell r="T58" t="str">
            <v>大学本科</v>
          </cell>
          <cell r="U58" t="str">
            <v>学士</v>
          </cell>
          <cell r="V58" t="str">
            <v>是</v>
          </cell>
          <cell r="W58" t="str">
            <v>全日制</v>
          </cell>
          <cell r="X58" t="str">
            <v>无</v>
          </cell>
          <cell r="Y58" t="str">
            <v>是</v>
          </cell>
          <cell r="Z58" t="str">
            <v>否</v>
          </cell>
          <cell r="AA58" t="str">
            <v>2026</v>
          </cell>
          <cell r="AB58" t="str">
            <v>否</v>
          </cell>
          <cell r="AC58" t="str">
            <v>否</v>
          </cell>
          <cell r="AD58" t="str">
            <v>不是服务基层项目人员</v>
          </cell>
          <cell r="AE58" t="str">
            <v>否</v>
          </cell>
          <cell r="AF58" t="str">
            <v>否</v>
          </cell>
          <cell r="AG58" t="str">
            <v>无</v>
          </cell>
          <cell r="AH58" t="str">
            <v>无</v>
          </cell>
          <cell r="AI58" t="str">
            <v>无</v>
          </cell>
          <cell r="AJ58" t="str">
            <v>是</v>
          </cell>
          <cell r="AK58" t="str">
            <v>2018.9-2021.7 重庆市云阳高级中学读书；2021.9-2026.7 重庆医科大学读本科</v>
          </cell>
          <cell r="AL58" t="str">
            <v>19115256697</v>
          </cell>
          <cell r="AM58" t="str">
            <v>19115256697</v>
          </cell>
          <cell r="AN58" t="str">
            <v>重庆市万州区百安坝街道万汇城</v>
          </cell>
          <cell r="AO58" t="str">
            <v>是</v>
          </cell>
          <cell r="AP58" t="str">
            <v>否</v>
          </cell>
          <cell r="AQ58" t="str">
            <v/>
          </cell>
          <cell r="AR58" t="str">
            <v>已缴费</v>
          </cell>
          <cell r="AS58" t="str">
            <v>2026-01-23</v>
          </cell>
          <cell r="AT58" t="str">
            <v>已缴费</v>
          </cell>
        </row>
        <row r="59">
          <cell r="B59" t="str">
            <v>511722200307070032</v>
          </cell>
          <cell r="C59" t="str">
            <v>6107802801718</v>
          </cell>
          <cell r="D59" t="str">
            <v>男</v>
          </cell>
          <cell r="E59" t="str">
            <v>开州区乡镇机关</v>
          </cell>
          <cell r="F59" t="str">
            <v>综合管理职位3</v>
          </cell>
          <cell r="G59">
            <v>67</v>
          </cell>
          <cell r="H59">
            <v>69</v>
          </cell>
          <cell r="I59">
            <v>0</v>
          </cell>
          <cell r="J59">
            <v>0</v>
          </cell>
          <cell r="K59">
            <v>136</v>
          </cell>
          <cell r="L59" t="str">
            <v>汉族</v>
          </cell>
          <cell r="M59" t="str">
            <v>2003-07-07</v>
          </cell>
          <cell r="N59" t="str">
            <v>23</v>
          </cell>
          <cell r="O59" t="str">
            <v>四川省宣汉县解放北路162号</v>
          </cell>
          <cell r="P59" t="str">
            <v>共青团员</v>
          </cell>
          <cell r="Q59" t="str">
            <v>成都信息工程大学</v>
          </cell>
          <cell r="R59" t="str">
            <v>2025-06-25</v>
          </cell>
          <cell r="S59" t="str">
            <v>信息安全</v>
          </cell>
          <cell r="T59" t="str">
            <v>大学本科</v>
          </cell>
          <cell r="U59" t="str">
            <v>学士</v>
          </cell>
          <cell r="V59" t="str">
            <v>是</v>
          </cell>
          <cell r="W59" t="str">
            <v>全日制</v>
          </cell>
          <cell r="X59" t="str">
            <v>无</v>
          </cell>
          <cell r="Y59" t="str">
            <v>否</v>
          </cell>
          <cell r="Z59" t="str">
            <v>是</v>
          </cell>
          <cell r="AA59" t="str">
            <v>2025</v>
          </cell>
          <cell r="AB59" t="str">
            <v>否</v>
          </cell>
          <cell r="AC59" t="str">
            <v>否</v>
          </cell>
          <cell r="AD59" t="str">
            <v>不是服务基层项目人员</v>
          </cell>
          <cell r="AE59" t="str">
            <v>否</v>
          </cell>
          <cell r="AF59" t="str">
            <v>否</v>
          </cell>
          <cell r="AG59" t="str">
            <v>无</v>
          </cell>
          <cell r="AH59" t="str">
            <v>无</v>
          </cell>
          <cell r="AI59" t="str">
            <v>无</v>
          </cell>
          <cell r="AJ59" t="str">
            <v>是</v>
          </cell>
          <cell r="AK59" t="str">
            <v>2018.9-2021.6  四川省宣汉中学读书；
2021.9-2025.6 成都信息工程大学读书；
2025.6-至今 待业</v>
          </cell>
          <cell r="AL59" t="str">
            <v>19113586354</v>
          </cell>
          <cell r="AM59" t="str">
            <v>13547256296</v>
          </cell>
          <cell r="AN59" t="str">
            <v>四川省达州市宣汉县南街</v>
          </cell>
          <cell r="AO59" t="str">
            <v>是</v>
          </cell>
          <cell r="AP59" t="str">
            <v>否</v>
          </cell>
          <cell r="AQ59" t="str">
            <v/>
          </cell>
          <cell r="AR59" t="str">
            <v>已缴费</v>
          </cell>
          <cell r="AS59" t="str">
            <v>2026-01-24</v>
          </cell>
          <cell r="AT59" t="str">
            <v>已缴费</v>
          </cell>
        </row>
        <row r="60">
          <cell r="B60" t="str">
            <v>500234200306210422</v>
          </cell>
          <cell r="C60" t="str">
            <v>6101540101315</v>
          </cell>
          <cell r="D60" t="str">
            <v>女</v>
          </cell>
          <cell r="E60" t="str">
            <v>共青团开州区委员会（参照）</v>
          </cell>
          <cell r="F60" t="str">
            <v>综合管理</v>
          </cell>
          <cell r="G60">
            <v>66.5</v>
          </cell>
          <cell r="H60">
            <v>62.5</v>
          </cell>
          <cell r="I60">
            <v>0</v>
          </cell>
          <cell r="J60">
            <v>0</v>
          </cell>
          <cell r="K60">
            <v>129</v>
          </cell>
          <cell r="L60" t="str">
            <v>汉族</v>
          </cell>
          <cell r="M60" t="str">
            <v>2003-06-21</v>
          </cell>
          <cell r="N60" t="str">
            <v>22</v>
          </cell>
          <cell r="O60" t="str">
            <v>重庆市开州区汉丰街道红光村1组1号4-1</v>
          </cell>
          <cell r="P60" t="str">
            <v>共青团员</v>
          </cell>
          <cell r="Q60" t="str">
            <v>重庆人文科技学院</v>
          </cell>
          <cell r="R60" t="str">
            <v>2025-06-15</v>
          </cell>
          <cell r="S60" t="str">
            <v>思想政治教育</v>
          </cell>
          <cell r="T60" t="str">
            <v>大学本科</v>
          </cell>
          <cell r="U60" t="str">
            <v>学士</v>
          </cell>
          <cell r="V60" t="str">
            <v>是</v>
          </cell>
          <cell r="W60" t="str">
            <v>全日制</v>
          </cell>
          <cell r="X60" t="str">
            <v>无</v>
          </cell>
          <cell r="Y60" t="str">
            <v>否</v>
          </cell>
          <cell r="Z60" t="str">
            <v>是</v>
          </cell>
          <cell r="AA60" t="str">
            <v>2025</v>
          </cell>
          <cell r="AB60" t="str">
            <v>否</v>
          </cell>
          <cell r="AC60" t="str">
            <v>否</v>
          </cell>
          <cell r="AD60" t="str">
            <v>不是服务基层项目人员</v>
          </cell>
          <cell r="AE60" t="str">
            <v>否</v>
          </cell>
          <cell r="AF60" t="str">
            <v>否</v>
          </cell>
          <cell r="AG60" t="str">
            <v>无</v>
          </cell>
          <cell r="AH60" t="str">
            <v>无</v>
          </cell>
          <cell r="AI60" t="str">
            <v>无</v>
          </cell>
          <cell r="AJ60" t="str">
            <v>是</v>
          </cell>
          <cell r="AK60" t="str">
            <v>2018.9-2021.6重庆市开州区实验中学读书；2021.9-2025.6重庆人文科技学院读本科；2025.6-至今待就业</v>
          </cell>
          <cell r="AL60" t="str">
            <v>17774946041</v>
          </cell>
          <cell r="AM60" t="str">
            <v>13436206356</v>
          </cell>
          <cell r="AN60" t="str">
            <v>15213587360</v>
          </cell>
          <cell r="AO60" t="str">
            <v>是</v>
          </cell>
          <cell r="AP60" t="str">
            <v>否</v>
          </cell>
          <cell r="AQ60" t="str">
            <v/>
          </cell>
          <cell r="AR60" t="str">
            <v>已缴费</v>
          </cell>
          <cell r="AS60" t="str">
            <v>2026-01-22</v>
          </cell>
          <cell r="AT60" t="str">
            <v>已缴费</v>
          </cell>
        </row>
        <row r="61">
          <cell r="B61" t="str">
            <v>500229200007030017</v>
          </cell>
          <cell r="C61" t="str">
            <v>6104809604713</v>
          </cell>
          <cell r="D61" t="str">
            <v>男</v>
          </cell>
          <cell r="E61" t="str">
            <v>开州区公安局</v>
          </cell>
          <cell r="F61" t="str">
            <v>基层执法勤务职位2</v>
          </cell>
          <cell r="G61">
            <v>70.5</v>
          </cell>
          <cell r="H61">
            <v>66</v>
          </cell>
          <cell r="I61">
            <v>71</v>
          </cell>
          <cell r="J61">
            <v>0</v>
          </cell>
          <cell r="K61">
            <v>69.3</v>
          </cell>
          <cell r="L61" t="str">
            <v>汉族</v>
          </cell>
          <cell r="M61" t="str">
            <v>2000-07-03</v>
          </cell>
          <cell r="N61" t="str">
            <v>25</v>
          </cell>
          <cell r="O61" t="str">
            <v>重庆市城口县</v>
          </cell>
          <cell r="P61" t="str">
            <v>中共党员</v>
          </cell>
          <cell r="Q61" t="str">
            <v>重庆交通大学</v>
          </cell>
          <cell r="R61" t="str">
            <v>2025-07-01</v>
          </cell>
          <cell r="S61" t="str">
            <v>环境科学与工程</v>
          </cell>
          <cell r="T61" t="str">
            <v>硕士研究生</v>
          </cell>
          <cell r="U61" t="str">
            <v>硕士</v>
          </cell>
          <cell r="V61" t="str">
            <v>是</v>
          </cell>
          <cell r="W61" t="str">
            <v>全日制</v>
          </cell>
          <cell r="X61" t="str">
            <v>无</v>
          </cell>
          <cell r="Y61" t="str">
            <v>否</v>
          </cell>
          <cell r="Z61" t="str">
            <v>是</v>
          </cell>
          <cell r="AA61" t="str">
            <v>2025</v>
          </cell>
          <cell r="AB61" t="str">
            <v>否</v>
          </cell>
          <cell r="AC61" t="str">
            <v>否</v>
          </cell>
          <cell r="AD61" t="str">
            <v>不是服务基层项目人员</v>
          </cell>
          <cell r="AE61" t="str">
            <v>否</v>
          </cell>
          <cell r="AF61" t="str">
            <v>否</v>
          </cell>
          <cell r="AG61" t="str">
            <v>无</v>
          </cell>
          <cell r="AH61" t="str">
            <v>无</v>
          </cell>
          <cell r="AI61" t="str">
            <v>无</v>
          </cell>
          <cell r="AJ61" t="str">
            <v>是</v>
          </cell>
          <cell r="AK61" t="str">
            <v>2015.09-2018.06重庆市第一中学读高中；2018.09-2022.06重庆交通大学读本科；2022.09-2025.07重庆交通大学读硕士；2025.07至今待业。</v>
          </cell>
          <cell r="AL61" t="str">
            <v>13618310876</v>
          </cell>
          <cell r="AM61" t="str">
            <v>13618310876</v>
          </cell>
          <cell r="AN61" t="str">
            <v>重庆市城口县名豪广场10栋29-4</v>
          </cell>
          <cell r="AO61" t="str">
            <v>是</v>
          </cell>
          <cell r="AP61" t="str">
            <v>否</v>
          </cell>
          <cell r="AQ61" t="str">
            <v/>
          </cell>
          <cell r="AR61" t="str">
            <v>已缴费</v>
          </cell>
          <cell r="AS61" t="str">
            <v>2026-01-23</v>
          </cell>
          <cell r="AT61" t="str">
            <v>已缴费</v>
          </cell>
        </row>
        <row r="62">
          <cell r="B62" t="str">
            <v>500234200004062858</v>
          </cell>
          <cell r="C62" t="str">
            <v>6101540100714</v>
          </cell>
          <cell r="D62" t="str">
            <v>男</v>
          </cell>
          <cell r="E62" t="str">
            <v>开州区就业和人才中心（参照）</v>
          </cell>
          <cell r="F62" t="str">
            <v>就业创业服务</v>
          </cell>
          <cell r="G62">
            <v>71.5</v>
          </cell>
          <cell r="H62">
            <v>58</v>
          </cell>
          <cell r="I62">
            <v>0</v>
          </cell>
          <cell r="J62">
            <v>0</v>
          </cell>
          <cell r="K62">
            <v>129.5</v>
          </cell>
          <cell r="L62" t="str">
            <v>汉族</v>
          </cell>
          <cell r="M62" t="str">
            <v>2000-04-06</v>
          </cell>
          <cell r="N62" t="str">
            <v>25</v>
          </cell>
          <cell r="O62" t="str">
            <v>重庆市开州区</v>
          </cell>
          <cell r="P62" t="str">
            <v>共青团员</v>
          </cell>
          <cell r="Q62" t="str">
            <v>西南大学</v>
          </cell>
          <cell r="R62" t="str">
            <v>2022-06-20</v>
          </cell>
          <cell r="S62" t="str">
            <v>园林</v>
          </cell>
          <cell r="T62" t="str">
            <v>大学本科</v>
          </cell>
          <cell r="U62" t="str">
            <v>学士</v>
          </cell>
          <cell r="V62" t="str">
            <v>是</v>
          </cell>
          <cell r="W62" t="str">
            <v>全日制</v>
          </cell>
          <cell r="X62" t="str">
            <v>无</v>
          </cell>
          <cell r="Y62" t="str">
            <v>否</v>
          </cell>
          <cell r="Z62" t="str">
            <v>否</v>
          </cell>
          <cell r="AA62" t="str">
            <v>其他年份</v>
          </cell>
          <cell r="AB62" t="str">
            <v>否</v>
          </cell>
          <cell r="AC62" t="str">
            <v>否</v>
          </cell>
          <cell r="AD62" t="str">
            <v>不是服务基层项目人员</v>
          </cell>
          <cell r="AE62" t="str">
            <v>否</v>
          </cell>
          <cell r="AF62" t="str">
            <v>否</v>
          </cell>
          <cell r="AG62" t="str">
            <v>无</v>
          </cell>
          <cell r="AH62" t="str">
            <v>无</v>
          </cell>
          <cell r="AI62" t="str">
            <v>无</v>
          </cell>
          <cell r="AJ62" t="str">
            <v>是</v>
          </cell>
          <cell r="AK62" t="str">
            <v>2015.9-2018.7 临江中学读高中
2018.9-2022.7 西南大学读本科
2022.7至今自由职业</v>
          </cell>
          <cell r="AL62" t="str">
            <v>18423271892</v>
          </cell>
          <cell r="AM62" t="str">
            <v>18512336391</v>
          </cell>
          <cell r="AN62" t="str">
            <v>重庆市开州区学林街新中语教育</v>
          </cell>
          <cell r="AO62" t="str">
            <v>是</v>
          </cell>
          <cell r="AP62" t="str">
            <v>否</v>
          </cell>
          <cell r="AQ62" t="str">
            <v/>
          </cell>
          <cell r="AR62" t="str">
            <v>已缴费</v>
          </cell>
          <cell r="AS62" t="str">
            <v>2026-01-23</v>
          </cell>
          <cell r="AT62" t="str">
            <v>已缴费</v>
          </cell>
        </row>
        <row r="63">
          <cell r="B63" t="str">
            <v>500234199911031558</v>
          </cell>
          <cell r="C63" t="str">
            <v>6107540204303</v>
          </cell>
          <cell r="D63" t="str">
            <v>男</v>
          </cell>
          <cell r="E63" t="str">
            <v>开州区乡镇机关</v>
          </cell>
          <cell r="F63" t="str">
            <v>综合管理职位11</v>
          </cell>
          <cell r="G63">
            <v>55</v>
          </cell>
          <cell r="H63">
            <v>58</v>
          </cell>
          <cell r="I63">
            <v>0</v>
          </cell>
          <cell r="J63">
            <v>0</v>
          </cell>
          <cell r="K63">
            <v>113</v>
          </cell>
          <cell r="L63" t="str">
            <v>汉族</v>
          </cell>
          <cell r="M63" t="str">
            <v>1999-11-03</v>
          </cell>
          <cell r="N63" t="str">
            <v>26</v>
          </cell>
          <cell r="O63" t="str">
            <v>重庆市开州区</v>
          </cell>
          <cell r="P63" t="str">
            <v>中共党员</v>
          </cell>
          <cell r="Q63" t="str">
            <v>吉首大学</v>
          </cell>
          <cell r="R63" t="str">
            <v>2023-06-20</v>
          </cell>
          <cell r="S63" t="str">
            <v>医学影像技术</v>
          </cell>
          <cell r="T63" t="str">
            <v>大学本科</v>
          </cell>
          <cell r="U63" t="str">
            <v>无</v>
          </cell>
          <cell r="V63" t="str">
            <v>否</v>
          </cell>
          <cell r="W63" t="str">
            <v>非全日制</v>
          </cell>
          <cell r="X63" t="str">
            <v>无</v>
          </cell>
          <cell r="Y63" t="str">
            <v>否</v>
          </cell>
          <cell r="Z63" t="str">
            <v>否</v>
          </cell>
          <cell r="AA63" t="str">
            <v>其他年份</v>
          </cell>
          <cell r="AB63" t="str">
            <v>否</v>
          </cell>
          <cell r="AC63" t="str">
            <v>是</v>
          </cell>
          <cell r="AD63" t="str">
            <v>我市服务期满并经考核合格的“三支一扶”计划（本科生服务期满2年及以上，研究生服务期满1年及以上）</v>
          </cell>
          <cell r="AE63" t="str">
            <v>否</v>
          </cell>
          <cell r="AF63" t="str">
            <v>否</v>
          </cell>
          <cell r="AG63" t="str">
            <v>重庆市开州区竹溪镇卫生院</v>
          </cell>
          <cell r="AH63" t="str">
            <v>5年</v>
          </cell>
          <cell r="AI63" t="str">
            <v>无</v>
          </cell>
          <cell r="AJ63" t="str">
            <v>是</v>
          </cell>
          <cell r="AK63" t="str">
            <v>2014.9-2017.6重庆市开州区实验中学读书
2017.9-2020.6山东协和学院读专科
2020.9-至今重庆市开州区竹溪镇卫生院工作</v>
          </cell>
          <cell r="AL63" t="str">
            <v>16623686333</v>
          </cell>
          <cell r="AM63" t="str">
            <v>13896374789</v>
          </cell>
          <cell r="AN63" t="str">
            <v>重庆市开州区侨城御景6栋</v>
          </cell>
          <cell r="AO63" t="str">
            <v>是</v>
          </cell>
          <cell r="AP63" t="str">
            <v>否</v>
          </cell>
          <cell r="AQ63" t="str">
            <v/>
          </cell>
          <cell r="AR63" t="str">
            <v>已缴费</v>
          </cell>
          <cell r="AS63" t="str">
            <v>2026-01-22</v>
          </cell>
          <cell r="AT63" t="str">
            <v>已缴费</v>
          </cell>
        </row>
        <row r="64">
          <cell r="B64" t="str">
            <v>511922200103223405</v>
          </cell>
          <cell r="C64" t="str">
            <v>6101805101516</v>
          </cell>
          <cell r="D64" t="str">
            <v>女</v>
          </cell>
          <cell r="E64" t="str">
            <v>开州区街道机关</v>
          </cell>
          <cell r="F64" t="str">
            <v>综合管理职位2</v>
          </cell>
          <cell r="G64">
            <v>68</v>
          </cell>
          <cell r="H64">
            <v>65</v>
          </cell>
          <cell r="I64">
            <v>0</v>
          </cell>
          <cell r="J64">
            <v>0</v>
          </cell>
          <cell r="K64">
            <v>133</v>
          </cell>
          <cell r="L64" t="str">
            <v>汉族</v>
          </cell>
          <cell r="M64" t="str">
            <v>2001-03-22</v>
          </cell>
          <cell r="N64" t="str">
            <v>24</v>
          </cell>
          <cell r="O64" t="str">
            <v>四川省南江县</v>
          </cell>
          <cell r="P64" t="str">
            <v>中共党员</v>
          </cell>
          <cell r="Q64" t="str">
            <v>中国矿业大学（北京）</v>
          </cell>
          <cell r="R64" t="str">
            <v>2026-06-30</v>
          </cell>
          <cell r="S64" t="str">
            <v>公共管理</v>
          </cell>
          <cell r="T64" t="str">
            <v>硕士研究生</v>
          </cell>
          <cell r="U64" t="str">
            <v>硕士</v>
          </cell>
          <cell r="V64" t="str">
            <v>是</v>
          </cell>
          <cell r="W64" t="str">
            <v>全日制</v>
          </cell>
          <cell r="X64" t="str">
            <v>无</v>
          </cell>
          <cell r="Y64" t="str">
            <v>是</v>
          </cell>
          <cell r="Z64" t="str">
            <v>是</v>
          </cell>
          <cell r="AA64" t="str">
            <v>2026</v>
          </cell>
          <cell r="AB64" t="str">
            <v>否</v>
          </cell>
          <cell r="AC64" t="str">
            <v>否</v>
          </cell>
          <cell r="AD64" t="str">
            <v>不是服务基层项目人员</v>
          </cell>
          <cell r="AE64" t="str">
            <v>否</v>
          </cell>
          <cell r="AF64" t="str">
            <v>否</v>
          </cell>
          <cell r="AG64" t="str">
            <v>无</v>
          </cell>
          <cell r="AH64" t="str">
            <v>无</v>
          </cell>
          <cell r="AI64" t="str">
            <v>无</v>
          </cell>
          <cell r="AJ64" t="str">
            <v>是</v>
          </cell>
          <cell r="AK64" t="str">
            <v>2016.9-2019.6在四川省巴中中学读书
2019.9-2023.6在中国矿业大学徐海学院读本科
2023.9-2026.6在中国矿业大学（北京）读研究生</v>
          </cell>
          <cell r="AL64" t="str">
            <v>18782793382</v>
          </cell>
          <cell r="AM64" t="str">
            <v>18782793382</v>
          </cell>
          <cell r="AN64" t="str">
            <v>北京市海淀区学院路丁11号</v>
          </cell>
          <cell r="AO64" t="str">
            <v>是</v>
          </cell>
          <cell r="AP64" t="str">
            <v>否</v>
          </cell>
          <cell r="AQ64" t="str">
            <v/>
          </cell>
          <cell r="AR64" t="str">
            <v>已缴费</v>
          </cell>
          <cell r="AS64" t="str">
            <v>2026-01-22</v>
          </cell>
          <cell r="AT64" t="str">
            <v>已缴费</v>
          </cell>
        </row>
        <row r="65">
          <cell r="B65" t="str">
            <v>340603200003274012</v>
          </cell>
          <cell r="C65" t="str">
            <v>6101803800819</v>
          </cell>
          <cell r="D65" t="str">
            <v>男</v>
          </cell>
          <cell r="E65" t="str">
            <v>开州区民政局</v>
          </cell>
          <cell r="F65" t="str">
            <v>综合管理</v>
          </cell>
          <cell r="G65">
            <v>70.5</v>
          </cell>
          <cell r="H65">
            <v>66.5</v>
          </cell>
          <cell r="I65">
            <v>0</v>
          </cell>
          <cell r="J65">
            <v>0</v>
          </cell>
          <cell r="K65">
            <v>137</v>
          </cell>
          <cell r="L65" t="str">
            <v>汉族</v>
          </cell>
          <cell r="M65" t="str">
            <v>2000-03-27</v>
          </cell>
          <cell r="N65" t="str">
            <v>25</v>
          </cell>
          <cell r="O65" t="str">
            <v>安徽省淮北市相山区</v>
          </cell>
          <cell r="P65" t="str">
            <v>共青团员</v>
          </cell>
          <cell r="Q65" t="str">
            <v>香港浸会大学</v>
          </cell>
          <cell r="R65" t="str">
            <v>2024-10-31</v>
          </cell>
          <cell r="S65" t="str">
            <v>社会学（当代中国研究）</v>
          </cell>
          <cell r="T65" t="str">
            <v>硕士研究生</v>
          </cell>
          <cell r="U65" t="str">
            <v>硕士</v>
          </cell>
          <cell r="V65" t="str">
            <v>是</v>
          </cell>
          <cell r="W65" t="str">
            <v>全日制</v>
          </cell>
          <cell r="X65" t="str">
            <v>无</v>
          </cell>
          <cell r="Y65" t="str">
            <v>否</v>
          </cell>
          <cell r="Z65" t="str">
            <v>否</v>
          </cell>
          <cell r="AA65" t="str">
            <v>其他年份</v>
          </cell>
          <cell r="AB65" t="str">
            <v>是</v>
          </cell>
          <cell r="AC65" t="str">
            <v>否</v>
          </cell>
          <cell r="AD65" t="str">
            <v>不是服务基层项目人员</v>
          </cell>
          <cell r="AE65" t="str">
            <v>否</v>
          </cell>
          <cell r="AF65" t="str">
            <v>否</v>
          </cell>
          <cell r="AG65" t="str">
            <v>四川省南充市南部县民政局婚姻登记中心/婚姻登记员（专技十二级）</v>
          </cell>
          <cell r="AH65" t="str">
            <v>无</v>
          </cell>
          <cell r="AI65" t="str">
            <v>无</v>
          </cell>
          <cell r="AJ65" t="str">
            <v>是</v>
          </cell>
          <cell r="AK65" t="str">
            <v>2015.09—2018.06 四川省南充高中      高中读书
2018.09—2019.06 四川省绵阳南山中学实验学校 高中复读
2019.09—2023.06 福建农林大学 行政管理专业 读本科
2023.09—2024.10 香港浸会大学 社会学专业 读硕士
2025.04至今 在南部县婚姻登记中心担任婚姻登记员职务</v>
          </cell>
          <cell r="AL65" t="str">
            <v>15228165570</v>
          </cell>
          <cell r="AM65" t="str">
            <v>15984882925</v>
          </cell>
          <cell r="AN65" t="str">
            <v>四川省南充市嘉陵区文峰街道翡翠滨江</v>
          </cell>
          <cell r="AO65" t="str">
            <v>是</v>
          </cell>
          <cell r="AP65" t="str">
            <v>否</v>
          </cell>
          <cell r="AQ65" t="str">
            <v>本人非在职公务员、参照公务员法管理的工作人员，无服务期，若进入面试，单位可以开具同意报考证明。</v>
          </cell>
          <cell r="AR65" t="str">
            <v>已缴费</v>
          </cell>
          <cell r="AS65" t="str">
            <v>2026-01-23</v>
          </cell>
          <cell r="AT65" t="str">
            <v>已缴费</v>
          </cell>
        </row>
        <row r="66">
          <cell r="B66" t="str">
            <v>500234200009294092</v>
          </cell>
          <cell r="C66" t="str">
            <v>6104808200109</v>
          </cell>
          <cell r="D66" t="str">
            <v>男</v>
          </cell>
          <cell r="E66" t="str">
            <v>开州区公安局</v>
          </cell>
          <cell r="F66" t="str">
            <v>基层执法勤务职位（网络安全管理）</v>
          </cell>
          <cell r="G66">
            <v>64</v>
          </cell>
          <cell r="H66">
            <v>64</v>
          </cell>
          <cell r="I66">
            <v>69</v>
          </cell>
          <cell r="J66">
            <v>0</v>
          </cell>
          <cell r="K66">
            <v>65.5</v>
          </cell>
          <cell r="L66" t="str">
            <v>汉族</v>
          </cell>
          <cell r="M66" t="str">
            <v>2000-09-29</v>
          </cell>
          <cell r="N66" t="str">
            <v>25</v>
          </cell>
          <cell r="O66" t="str">
            <v>重庆市开州区</v>
          </cell>
          <cell r="P66" t="str">
            <v>共青团员</v>
          </cell>
          <cell r="Q66" t="str">
            <v>重庆理工大学</v>
          </cell>
          <cell r="R66" t="str">
            <v>2023-06-28</v>
          </cell>
          <cell r="S66" t="str">
            <v>计算机科学与技术</v>
          </cell>
          <cell r="T66" t="str">
            <v>大学本科</v>
          </cell>
          <cell r="U66" t="str">
            <v>学士</v>
          </cell>
          <cell r="V66" t="str">
            <v>是</v>
          </cell>
          <cell r="W66" t="str">
            <v>全日制</v>
          </cell>
          <cell r="X66" t="str">
            <v>无</v>
          </cell>
          <cell r="Y66" t="str">
            <v>否</v>
          </cell>
          <cell r="Z66" t="str">
            <v>否</v>
          </cell>
          <cell r="AA66" t="str">
            <v>其他年份</v>
          </cell>
          <cell r="AB66" t="str">
            <v>是</v>
          </cell>
          <cell r="AC66" t="str">
            <v>否</v>
          </cell>
          <cell r="AD66" t="str">
            <v>不是服务基层项目人员</v>
          </cell>
          <cell r="AE66" t="str">
            <v>否</v>
          </cell>
          <cell r="AF66" t="str">
            <v>否</v>
          </cell>
          <cell r="AG66" t="str">
            <v>无</v>
          </cell>
          <cell r="AH66" t="str">
            <v>无</v>
          </cell>
          <cell r="AI66" t="str">
            <v>无</v>
          </cell>
          <cell r="AJ66" t="str">
            <v>是</v>
          </cell>
          <cell r="AK66" t="str">
            <v>2015.9-2018.7重庆市开州中学读书；2018.9-2023.7重庆理工大学读本科；2023.7-2024.6在北明软件有限公司任实施工程师职位；2024.6至今待业</v>
          </cell>
          <cell r="AL66" t="str">
            <v>15320754462</v>
          </cell>
          <cell r="AM66" t="str">
            <v>15870431369</v>
          </cell>
          <cell r="AN66" t="str">
            <v>重庆市开州区汉丰街道234号</v>
          </cell>
          <cell r="AO66" t="str">
            <v>是</v>
          </cell>
          <cell r="AP66" t="str">
            <v>否</v>
          </cell>
          <cell r="AQ66" t="str">
            <v/>
          </cell>
          <cell r="AR66" t="str">
            <v>已缴费</v>
          </cell>
          <cell r="AS66" t="str">
            <v>2026-01-22</v>
          </cell>
          <cell r="AT66" t="str">
            <v>已缴费</v>
          </cell>
        </row>
        <row r="67">
          <cell r="B67" t="str">
            <v>500101199909120233</v>
          </cell>
          <cell r="C67" t="str">
            <v>6101801502916</v>
          </cell>
          <cell r="D67" t="str">
            <v>男</v>
          </cell>
          <cell r="E67" t="str">
            <v>开州区发展改革委</v>
          </cell>
          <cell r="F67" t="str">
            <v>综合管理</v>
          </cell>
          <cell r="G67">
            <v>73</v>
          </cell>
          <cell r="H67">
            <v>60.5</v>
          </cell>
          <cell r="I67">
            <v>0</v>
          </cell>
          <cell r="J67">
            <v>0</v>
          </cell>
          <cell r="K67">
            <v>133.5</v>
          </cell>
          <cell r="L67" t="str">
            <v>汉族</v>
          </cell>
          <cell r="M67" t="str">
            <v>1999-09-12</v>
          </cell>
          <cell r="N67" t="str">
            <v>26</v>
          </cell>
          <cell r="O67" t="str">
            <v>重庆市万州区</v>
          </cell>
          <cell r="P67" t="str">
            <v>共青团员</v>
          </cell>
          <cell r="Q67" t="str">
            <v>重庆工商大学</v>
          </cell>
          <cell r="R67" t="str">
            <v>2026-07-01</v>
          </cell>
          <cell r="S67" t="str">
            <v>金融</v>
          </cell>
          <cell r="T67" t="str">
            <v>硕士研究生</v>
          </cell>
          <cell r="U67" t="str">
            <v>硕士</v>
          </cell>
          <cell r="V67" t="str">
            <v>是</v>
          </cell>
          <cell r="W67" t="str">
            <v>全日制</v>
          </cell>
          <cell r="X67" t="str">
            <v>无</v>
          </cell>
          <cell r="Y67" t="str">
            <v>是</v>
          </cell>
          <cell r="Z67" t="str">
            <v>是</v>
          </cell>
          <cell r="AA67" t="str">
            <v>2026</v>
          </cell>
          <cell r="AB67" t="str">
            <v>否</v>
          </cell>
          <cell r="AC67" t="str">
            <v>否</v>
          </cell>
          <cell r="AD67" t="str">
            <v>不是服务基层项目人员</v>
          </cell>
          <cell r="AE67" t="str">
            <v>否</v>
          </cell>
          <cell r="AF67" t="str">
            <v>否</v>
          </cell>
          <cell r="AG67" t="str">
            <v>无</v>
          </cell>
          <cell r="AH67" t="str">
            <v>无</v>
          </cell>
          <cell r="AI67" t="str">
            <v>无</v>
          </cell>
          <cell r="AJ67" t="str">
            <v>是</v>
          </cell>
          <cell r="AK67" t="str">
            <v>2014.9-2017.7	重庆市万州区第二高级中学读书；2017.9-2021.7 重庆市第二师范学院读本科；	2021.7-2023.9	重庆市万州区待业；
2023.9-至今 重庆工商大学读硕士</v>
          </cell>
          <cell r="AL67" t="str">
            <v>18323603339</v>
          </cell>
          <cell r="AM67" t="str">
            <v>13908269891</v>
          </cell>
          <cell r="AN67" t="str">
            <v>重庆市南岸区学府大道9号重庆工商大学</v>
          </cell>
          <cell r="AO67" t="str">
            <v>是</v>
          </cell>
          <cell r="AP67" t="str">
            <v>否</v>
          </cell>
          <cell r="AQ67" t="str">
            <v>无</v>
          </cell>
          <cell r="AR67" t="str">
            <v>已缴费</v>
          </cell>
          <cell r="AS67" t="str">
            <v>2026-01-24</v>
          </cell>
          <cell r="AT67" t="str">
            <v>已缴费</v>
          </cell>
        </row>
        <row r="68">
          <cell r="B68" t="str">
            <v>500234199705182208</v>
          </cell>
          <cell r="C68" t="str">
            <v>6101540100716</v>
          </cell>
          <cell r="D68" t="str">
            <v>女</v>
          </cell>
          <cell r="E68" t="str">
            <v>开州区财政绩效评价和集中收付中心（参照）</v>
          </cell>
          <cell r="F68" t="str">
            <v>财政绩效管理3</v>
          </cell>
          <cell r="G68">
            <v>63</v>
          </cell>
          <cell r="H68">
            <v>60</v>
          </cell>
          <cell r="I68">
            <v>0</v>
          </cell>
          <cell r="J68">
            <v>0</v>
          </cell>
          <cell r="K68">
            <v>123</v>
          </cell>
          <cell r="L68" t="str">
            <v>汉族</v>
          </cell>
          <cell r="M68" t="str">
            <v>1997-05-18</v>
          </cell>
          <cell r="N68" t="str">
            <v>28</v>
          </cell>
          <cell r="O68" t="str">
            <v>西藏自治区拉萨市</v>
          </cell>
          <cell r="P68" t="str">
            <v>群众</v>
          </cell>
          <cell r="Q68" t="str">
            <v>西藏大学</v>
          </cell>
          <cell r="R68" t="str">
            <v>2019-06-12</v>
          </cell>
          <cell r="S68" t="str">
            <v>财务管理</v>
          </cell>
          <cell r="T68" t="str">
            <v>大学本科</v>
          </cell>
          <cell r="U68" t="str">
            <v>学士</v>
          </cell>
          <cell r="V68" t="str">
            <v>是</v>
          </cell>
          <cell r="W68" t="str">
            <v>全日制</v>
          </cell>
          <cell r="X68" t="str">
            <v>无</v>
          </cell>
          <cell r="Y68" t="str">
            <v>否</v>
          </cell>
          <cell r="Z68" t="str">
            <v>否</v>
          </cell>
          <cell r="AA68" t="str">
            <v>其他年份</v>
          </cell>
          <cell r="AB68" t="str">
            <v>是</v>
          </cell>
          <cell r="AC68" t="str">
            <v>否</v>
          </cell>
          <cell r="AD68" t="str">
            <v>不是服务基层项目人员</v>
          </cell>
          <cell r="AE68" t="str">
            <v>否</v>
          </cell>
          <cell r="AF68" t="str">
            <v>否</v>
          </cell>
          <cell r="AG68" t="str">
            <v>西藏鲲泰建设集团有限公司 会计</v>
          </cell>
          <cell r="AH68" t="str">
            <v>无</v>
          </cell>
          <cell r="AI68" t="str">
            <v>无</v>
          </cell>
          <cell r="AJ68" t="str">
            <v>是</v>
          </cell>
          <cell r="AK68" t="str">
            <v>2015.09至2019.06西藏大学读本科，2019.09至今西藏鲲泰建设集团有限公司任会计职务</v>
          </cell>
          <cell r="AL68" t="str">
            <v>18898010057</v>
          </cell>
          <cell r="AM68" t="str">
            <v>15730524554</v>
          </cell>
          <cell r="AN68" t="str">
            <v>重庆市开州区开州大道林秀公寓</v>
          </cell>
          <cell r="AO68" t="str">
            <v>是</v>
          </cell>
          <cell r="AP68" t="str">
            <v>否</v>
          </cell>
          <cell r="AQ68" t="str">
            <v/>
          </cell>
          <cell r="AR68" t="str">
            <v>已缴费</v>
          </cell>
          <cell r="AS68" t="str">
            <v>2026-01-23</v>
          </cell>
          <cell r="AT68" t="str">
            <v>已缴费</v>
          </cell>
        </row>
        <row r="69">
          <cell r="B69" t="str">
            <v>511303200010030610</v>
          </cell>
          <cell r="C69" t="str">
            <v>6103808309408</v>
          </cell>
          <cell r="D69" t="str">
            <v>男</v>
          </cell>
          <cell r="E69" t="str">
            <v>开州区文化市场综合行政执法支队（参照）</v>
          </cell>
          <cell r="F69" t="str">
            <v>文化执法职位2</v>
          </cell>
          <cell r="G69">
            <v>71</v>
          </cell>
          <cell r="H69">
            <v>71</v>
          </cell>
          <cell r="I69">
            <v>0</v>
          </cell>
          <cell r="J69">
            <v>0</v>
          </cell>
          <cell r="K69">
            <v>142</v>
          </cell>
          <cell r="L69" t="str">
            <v>汉族</v>
          </cell>
          <cell r="M69" t="str">
            <v>2000-10-03</v>
          </cell>
          <cell r="N69" t="str">
            <v>26</v>
          </cell>
          <cell r="O69" t="str">
            <v>四川省南充市高坪区兴市街64号2栋1单元6楼1号</v>
          </cell>
          <cell r="P69" t="str">
            <v>共青团员</v>
          </cell>
          <cell r="Q69" t="str">
            <v>山东工商学院</v>
          </cell>
          <cell r="R69" t="str">
            <v>2022-06-01</v>
          </cell>
          <cell r="S69" t="str">
            <v>酒店管理</v>
          </cell>
          <cell r="T69" t="str">
            <v>大学本科</v>
          </cell>
          <cell r="U69" t="str">
            <v>学士</v>
          </cell>
          <cell r="V69" t="str">
            <v>是</v>
          </cell>
          <cell r="W69" t="str">
            <v>全日制</v>
          </cell>
          <cell r="X69" t="str">
            <v>无</v>
          </cell>
          <cell r="Y69" t="str">
            <v>否</v>
          </cell>
          <cell r="Z69" t="str">
            <v>否</v>
          </cell>
          <cell r="AA69" t="str">
            <v>其他年份</v>
          </cell>
          <cell r="AB69" t="str">
            <v>是</v>
          </cell>
          <cell r="AC69" t="str">
            <v>否</v>
          </cell>
          <cell r="AD69" t="str">
            <v>不是服务基层项目人员</v>
          </cell>
          <cell r="AE69" t="str">
            <v>否</v>
          </cell>
          <cell r="AF69" t="str">
            <v>否</v>
          </cell>
          <cell r="AG69" t="str">
            <v>山东中宇项目管理咨询有限公司职员</v>
          </cell>
          <cell r="AH69" t="str">
            <v>无</v>
          </cell>
          <cell r="AI69" t="str">
            <v>无</v>
          </cell>
          <cell r="AJ69" t="str">
            <v>是</v>
          </cell>
          <cell r="AK69" t="str">
            <v>2015.9-2018.6潍坊市寒亭区第一中学读书；2018.9-2022.6山东工商学院读本科；2022.6-2023.4无业；2023.4至今在山东中宇项目管理咨询有限公司任职员职位</v>
          </cell>
          <cell r="AL69" t="str">
            <v>18554022319</v>
          </cell>
          <cell r="AM69" t="str">
            <v>18554022319</v>
          </cell>
          <cell r="AN69" t="str">
            <v>山东省烟台市莱山区万光府前花园5-2-1102</v>
          </cell>
          <cell r="AO69" t="str">
            <v>是</v>
          </cell>
          <cell r="AP69" t="str">
            <v>否</v>
          </cell>
          <cell r="AQ69" t="str">
            <v/>
          </cell>
          <cell r="AR69" t="str">
            <v>已缴费</v>
          </cell>
          <cell r="AS69" t="str">
            <v>2026-01-22</v>
          </cell>
          <cell r="AT69" t="str">
            <v>已缴费</v>
          </cell>
        </row>
        <row r="70">
          <cell r="B70" t="str">
            <v>500234200205076033</v>
          </cell>
          <cell r="C70" t="str">
            <v>6101540102219</v>
          </cell>
          <cell r="D70" t="str">
            <v>男</v>
          </cell>
          <cell r="E70" t="str">
            <v>开州区残联（参照）</v>
          </cell>
          <cell r="F70" t="str">
            <v>综合管理</v>
          </cell>
          <cell r="G70">
            <v>72.5</v>
          </cell>
          <cell r="H70">
            <v>62</v>
          </cell>
          <cell r="I70">
            <v>0</v>
          </cell>
          <cell r="J70">
            <v>0</v>
          </cell>
          <cell r="K70">
            <v>134.5</v>
          </cell>
          <cell r="L70" t="str">
            <v>汉族</v>
          </cell>
          <cell r="M70" t="str">
            <v>2002-05-07</v>
          </cell>
          <cell r="N70" t="str">
            <v>23</v>
          </cell>
          <cell r="O70" t="str">
            <v>重庆市开州区</v>
          </cell>
          <cell r="P70" t="str">
            <v>群众</v>
          </cell>
          <cell r="Q70" t="str">
            <v>重庆人文科技学院</v>
          </cell>
          <cell r="R70" t="str">
            <v>2024-06-28</v>
          </cell>
          <cell r="S70" t="str">
            <v>金融工程</v>
          </cell>
          <cell r="T70" t="str">
            <v>大学本科</v>
          </cell>
          <cell r="U70" t="str">
            <v>学士</v>
          </cell>
          <cell r="V70" t="str">
            <v>是</v>
          </cell>
          <cell r="W70" t="str">
            <v>全日制</v>
          </cell>
          <cell r="X70" t="str">
            <v>无</v>
          </cell>
          <cell r="Y70" t="str">
            <v>否</v>
          </cell>
          <cell r="Z70" t="str">
            <v>是</v>
          </cell>
          <cell r="AA70" t="str">
            <v>其他年份</v>
          </cell>
          <cell r="AB70" t="str">
            <v>否</v>
          </cell>
          <cell r="AC70" t="str">
            <v>否</v>
          </cell>
          <cell r="AD70" t="str">
            <v>不是服务基层项目人员</v>
          </cell>
          <cell r="AE70" t="str">
            <v>否</v>
          </cell>
          <cell r="AF70" t="str">
            <v>否</v>
          </cell>
          <cell r="AG70" t="str">
            <v>无</v>
          </cell>
          <cell r="AH70" t="str">
            <v>无</v>
          </cell>
          <cell r="AI70" t="str">
            <v>无</v>
          </cell>
          <cell r="AJ70" t="str">
            <v>是</v>
          </cell>
          <cell r="AK70" t="str">
            <v>2008.9-2014.7重庆市开州区赵家中心小学读书；
2014.9-2017.7重庆市开州区赵家初中读书；
2017.9-2020.7重庆市开州区陈家中学读书；
2020.9-2024.6重庆人文科技学院读书；
2024.6-现今，待业。</v>
          </cell>
          <cell r="AL70" t="str">
            <v>17323708817</v>
          </cell>
          <cell r="AM70" t="str">
            <v>17323708817</v>
          </cell>
          <cell r="AN70" t="str">
            <v>重庆市开州区赵家街道勇胜街234号</v>
          </cell>
          <cell r="AO70" t="str">
            <v>是</v>
          </cell>
          <cell r="AP70" t="str">
            <v>否</v>
          </cell>
          <cell r="AQ70" t="str">
            <v/>
          </cell>
          <cell r="AR70" t="str">
            <v>已缴费</v>
          </cell>
          <cell r="AS70" t="str">
            <v>2026-01-22</v>
          </cell>
          <cell r="AT70" t="str">
            <v>已缴费</v>
          </cell>
        </row>
        <row r="71">
          <cell r="B71" t="str">
            <v>500234200111102448</v>
          </cell>
          <cell r="C71" t="str">
            <v>6101540103607</v>
          </cell>
          <cell r="D71" t="str">
            <v>女</v>
          </cell>
          <cell r="E71" t="str">
            <v>开州区街道机关</v>
          </cell>
          <cell r="F71" t="str">
            <v>综合管理职位2</v>
          </cell>
          <cell r="G71">
            <v>74</v>
          </cell>
          <cell r="H71">
            <v>64</v>
          </cell>
          <cell r="I71">
            <v>0</v>
          </cell>
          <cell r="J71">
            <v>0</v>
          </cell>
          <cell r="K71">
            <v>138</v>
          </cell>
          <cell r="L71" t="str">
            <v>汉族</v>
          </cell>
          <cell r="M71" t="str">
            <v>2001-11-10</v>
          </cell>
          <cell r="N71" t="str">
            <v>24</v>
          </cell>
          <cell r="O71" t="str">
            <v>重庆市开州区汉丰街道开州大道（中）318号5幢三单元6-3</v>
          </cell>
          <cell r="P71" t="str">
            <v>中共党员</v>
          </cell>
          <cell r="Q71" t="str">
            <v>深圳大学</v>
          </cell>
          <cell r="R71" t="str">
            <v>2026-06-10</v>
          </cell>
          <cell r="S71" t="str">
            <v>环境工程</v>
          </cell>
          <cell r="T71" t="str">
            <v>硕士研究生</v>
          </cell>
          <cell r="U71" t="str">
            <v>硕士</v>
          </cell>
          <cell r="V71" t="str">
            <v>是</v>
          </cell>
          <cell r="W71" t="str">
            <v>全日制</v>
          </cell>
          <cell r="X71" t="str">
            <v>无</v>
          </cell>
          <cell r="Y71" t="str">
            <v>是</v>
          </cell>
          <cell r="Z71" t="str">
            <v>是</v>
          </cell>
          <cell r="AA71" t="str">
            <v>2026</v>
          </cell>
          <cell r="AB71" t="str">
            <v>否</v>
          </cell>
          <cell r="AC71" t="str">
            <v>否</v>
          </cell>
          <cell r="AD71" t="str">
            <v>不是服务基层项目人员</v>
          </cell>
          <cell r="AE71" t="str">
            <v>否</v>
          </cell>
          <cell r="AF71" t="str">
            <v>否</v>
          </cell>
          <cell r="AG71" t="str">
            <v>无</v>
          </cell>
          <cell r="AH71" t="str">
            <v>无</v>
          </cell>
          <cell r="AI71" t="str">
            <v>无</v>
          </cell>
          <cell r="AJ71" t="str">
            <v>否</v>
          </cell>
          <cell r="AK71" t="str">
            <v>2016.09-2019.06 重庆市开州中学 高中
2019.09-2023.06 华中农业大学 本科
2023.09-2026.06 深圳大学 硕士研究生</v>
          </cell>
          <cell r="AL71" t="str">
            <v>17723233353</v>
          </cell>
          <cell r="AM71" t="str">
            <v>13896601133</v>
          </cell>
          <cell r="AN71" t="str">
            <v>重庆市开州区汉丰街道开州大道（中）318号5幢三单元6-3</v>
          </cell>
          <cell r="AO71" t="str">
            <v>是</v>
          </cell>
          <cell r="AP71" t="str">
            <v>否</v>
          </cell>
          <cell r="AQ71" t="str">
            <v/>
          </cell>
          <cell r="AR71" t="str">
            <v>已缴费</v>
          </cell>
          <cell r="AS71" t="str">
            <v>2026-01-22</v>
          </cell>
          <cell r="AT71" t="str">
            <v>已缴费</v>
          </cell>
        </row>
        <row r="72">
          <cell r="B72" t="str">
            <v>500234200408185248</v>
          </cell>
          <cell r="C72" t="str">
            <v>6107540202515</v>
          </cell>
          <cell r="D72" t="str">
            <v>女</v>
          </cell>
          <cell r="E72" t="str">
            <v>开州区乡镇机关</v>
          </cell>
          <cell r="F72" t="str">
            <v>综合管理职位2</v>
          </cell>
          <cell r="G72">
            <v>58</v>
          </cell>
          <cell r="H72">
            <v>79.5</v>
          </cell>
          <cell r="I72">
            <v>0</v>
          </cell>
          <cell r="J72">
            <v>0</v>
          </cell>
          <cell r="K72">
            <v>137.5</v>
          </cell>
          <cell r="L72" t="str">
            <v>汉族</v>
          </cell>
          <cell r="M72" t="str">
            <v>2004-08-18</v>
          </cell>
          <cell r="N72" t="str">
            <v>21</v>
          </cell>
          <cell r="O72" t="str">
            <v>重庆市开州区</v>
          </cell>
          <cell r="P72" t="str">
            <v>共青团员</v>
          </cell>
          <cell r="Q72" t="str">
            <v>重庆工商大学派斯学院</v>
          </cell>
          <cell r="R72" t="str">
            <v>2026-06-30</v>
          </cell>
          <cell r="S72" t="str">
            <v>财务管理</v>
          </cell>
          <cell r="T72" t="str">
            <v>大学本科</v>
          </cell>
          <cell r="U72" t="str">
            <v>学士</v>
          </cell>
          <cell r="V72" t="str">
            <v>是</v>
          </cell>
          <cell r="W72" t="str">
            <v>全日制</v>
          </cell>
          <cell r="X72" t="str">
            <v>无</v>
          </cell>
          <cell r="Y72" t="str">
            <v>是</v>
          </cell>
          <cell r="Z72" t="str">
            <v>否</v>
          </cell>
          <cell r="AA72" t="str">
            <v>2026</v>
          </cell>
          <cell r="AB72" t="str">
            <v>否</v>
          </cell>
          <cell r="AC72" t="str">
            <v>否</v>
          </cell>
          <cell r="AD72" t="str">
            <v>不是服务基层项目人员</v>
          </cell>
          <cell r="AE72" t="str">
            <v>否</v>
          </cell>
          <cell r="AF72" t="str">
            <v>否</v>
          </cell>
          <cell r="AG72" t="str">
            <v>无</v>
          </cell>
          <cell r="AH72" t="str">
            <v>无</v>
          </cell>
          <cell r="AI72" t="str">
            <v>无</v>
          </cell>
          <cell r="AJ72" t="str">
            <v>是</v>
          </cell>
          <cell r="AK72" t="str">
            <v>2019.9—2022.7重庆市开州中学读书；
2022.7—2026.7重庆工商大学派斯学院读本科</v>
          </cell>
          <cell r="AL72" t="str">
            <v>15923918962</v>
          </cell>
          <cell r="AM72" t="str">
            <v>15923451363</v>
          </cell>
          <cell r="AN72" t="str">
            <v>重庆市开州区汉丰街道开州步行街2111号2幢1单元15—6</v>
          </cell>
          <cell r="AO72" t="str">
            <v>是</v>
          </cell>
          <cell r="AP72" t="str">
            <v>否</v>
          </cell>
          <cell r="AQ72" t="str">
            <v/>
          </cell>
          <cell r="AR72" t="str">
            <v>已缴费</v>
          </cell>
          <cell r="AS72" t="str">
            <v>2026-01-22</v>
          </cell>
          <cell r="AT72" t="str">
            <v>已缴费</v>
          </cell>
        </row>
        <row r="73">
          <cell r="B73" t="str">
            <v>500234200411123902</v>
          </cell>
          <cell r="C73" t="str">
            <v>6101020102330</v>
          </cell>
          <cell r="D73" t="str">
            <v>女</v>
          </cell>
          <cell r="E73" t="str">
            <v>开州区公安局</v>
          </cell>
          <cell r="F73" t="str">
            <v>基层警务技术职位（物证检验及鉴定）</v>
          </cell>
          <cell r="G73">
            <v>67</v>
          </cell>
          <cell r="H73">
            <v>62.5</v>
          </cell>
          <cell r="I73">
            <v>0</v>
          </cell>
          <cell r="J73">
            <v>0</v>
          </cell>
          <cell r="K73">
            <v>129.5</v>
          </cell>
          <cell r="L73" t="str">
            <v>汉族</v>
          </cell>
          <cell r="M73" t="str">
            <v>2004-11-12</v>
          </cell>
          <cell r="N73" t="str">
            <v>21</v>
          </cell>
          <cell r="O73" t="str">
            <v>重庆开州</v>
          </cell>
          <cell r="P73" t="str">
            <v>群众</v>
          </cell>
          <cell r="Q73" t="str">
            <v>长江师范学院</v>
          </cell>
          <cell r="R73" t="str">
            <v>2026-07-01</v>
          </cell>
          <cell r="S73" t="str">
            <v>生物科学</v>
          </cell>
          <cell r="T73" t="str">
            <v>大学本科</v>
          </cell>
          <cell r="U73" t="str">
            <v>学士</v>
          </cell>
          <cell r="V73" t="str">
            <v>是</v>
          </cell>
          <cell r="W73" t="str">
            <v>全日制</v>
          </cell>
          <cell r="X73" t="str">
            <v>无</v>
          </cell>
          <cell r="Y73" t="str">
            <v>是</v>
          </cell>
          <cell r="Z73" t="str">
            <v>是</v>
          </cell>
          <cell r="AA73" t="str">
            <v>2026</v>
          </cell>
          <cell r="AB73" t="str">
            <v>否</v>
          </cell>
          <cell r="AC73" t="str">
            <v>否</v>
          </cell>
          <cell r="AD73" t="str">
            <v>不是服务基层项目人员</v>
          </cell>
          <cell r="AE73" t="str">
            <v>否</v>
          </cell>
          <cell r="AF73" t="str">
            <v>否</v>
          </cell>
          <cell r="AG73" t="str">
            <v>无</v>
          </cell>
          <cell r="AH73" t="str">
            <v>无</v>
          </cell>
          <cell r="AI73" t="str">
            <v>无</v>
          </cell>
          <cell r="AJ73" t="str">
            <v>是</v>
          </cell>
          <cell r="AK73" t="str">
            <v>2019.9-2022.6，重庆市开州区实验中学，学生；2022.9-2026.6，长江师范学院，学生</v>
          </cell>
          <cell r="AL73" t="str">
            <v>19115575865</v>
          </cell>
          <cell r="AM73" t="str">
            <v>17723281485</v>
          </cell>
          <cell r="AN73" t="str">
            <v>重庆市开州区云枫街道太山学府</v>
          </cell>
          <cell r="AO73" t="str">
            <v>是</v>
          </cell>
          <cell r="AP73" t="str">
            <v>否</v>
          </cell>
          <cell r="AQ73" t="str">
            <v/>
          </cell>
          <cell r="AR73" t="str">
            <v>已缴费</v>
          </cell>
          <cell r="AS73" t="str">
            <v>2026-01-22</v>
          </cell>
          <cell r="AT73" t="str">
            <v>已缴费</v>
          </cell>
        </row>
        <row r="74">
          <cell r="B74" t="str">
            <v>50023520031225820X</v>
          </cell>
          <cell r="C74" t="str">
            <v>6101807301701</v>
          </cell>
          <cell r="D74" t="str">
            <v>女</v>
          </cell>
          <cell r="E74" t="str">
            <v>开州区医疗保障事务中心（参照）</v>
          </cell>
          <cell r="F74" t="str">
            <v>待遇保障</v>
          </cell>
          <cell r="G74">
            <v>74</v>
          </cell>
          <cell r="H74">
            <v>60</v>
          </cell>
          <cell r="I74">
            <v>0</v>
          </cell>
          <cell r="J74">
            <v>0</v>
          </cell>
          <cell r="K74">
            <v>134</v>
          </cell>
          <cell r="L74" t="str">
            <v>汉族</v>
          </cell>
          <cell r="M74" t="str">
            <v>2003-12-25</v>
          </cell>
          <cell r="N74" t="str">
            <v>22岁</v>
          </cell>
          <cell r="O74" t="str">
            <v>重庆市云阳县</v>
          </cell>
          <cell r="P74" t="str">
            <v>共青团员</v>
          </cell>
          <cell r="Q74" t="str">
            <v>重庆医科大学</v>
          </cell>
          <cell r="R74" t="str">
            <v>2026-07-01</v>
          </cell>
          <cell r="S74" t="str">
            <v>临床医学</v>
          </cell>
          <cell r="T74" t="str">
            <v>大学本科</v>
          </cell>
          <cell r="U74" t="str">
            <v>学士</v>
          </cell>
          <cell r="V74" t="str">
            <v>是</v>
          </cell>
          <cell r="W74" t="str">
            <v>全日制</v>
          </cell>
          <cell r="X74" t="str">
            <v>无</v>
          </cell>
          <cell r="Y74" t="str">
            <v>是</v>
          </cell>
          <cell r="Z74" t="str">
            <v>是</v>
          </cell>
          <cell r="AA74" t="str">
            <v>2026</v>
          </cell>
          <cell r="AB74" t="str">
            <v>否</v>
          </cell>
          <cell r="AC74" t="str">
            <v>否</v>
          </cell>
          <cell r="AD74" t="str">
            <v>不是服务基层项目人员</v>
          </cell>
          <cell r="AE74" t="str">
            <v>否</v>
          </cell>
          <cell r="AF74" t="str">
            <v>否</v>
          </cell>
          <cell r="AG74" t="str">
            <v>无</v>
          </cell>
          <cell r="AH74" t="str">
            <v>无</v>
          </cell>
          <cell r="AI74" t="str">
            <v>无</v>
          </cell>
          <cell r="AJ74" t="str">
            <v>是</v>
          </cell>
          <cell r="AK74" t="str">
            <v>2018.9-2021.7 重庆市云阳县高级中学读书；2021.9-2026.7 重庆医科大学读本科</v>
          </cell>
          <cell r="AL74" t="str">
            <v>19541085600</v>
          </cell>
          <cell r="AM74" t="str">
            <v>13206260132</v>
          </cell>
          <cell r="AN74" t="str">
            <v>重庆市云阳县青龙路271号一单元901室</v>
          </cell>
          <cell r="AO74" t="str">
            <v>是</v>
          </cell>
          <cell r="AP74" t="str">
            <v>否</v>
          </cell>
          <cell r="AQ74" t="str">
            <v/>
          </cell>
          <cell r="AR74" t="str">
            <v>已缴费</v>
          </cell>
          <cell r="AS74" t="str">
            <v>2026-01-21</v>
          </cell>
          <cell r="AT74" t="str">
            <v>已缴费</v>
          </cell>
        </row>
        <row r="75">
          <cell r="B75" t="str">
            <v>500234200306052188</v>
          </cell>
          <cell r="C75" t="str">
            <v>6101540102417</v>
          </cell>
          <cell r="D75" t="str">
            <v>女</v>
          </cell>
          <cell r="E75" t="str">
            <v>开州区残联（参照）</v>
          </cell>
          <cell r="F75" t="str">
            <v>综合管理</v>
          </cell>
          <cell r="G75">
            <v>70.5</v>
          </cell>
          <cell r="H75">
            <v>63.5</v>
          </cell>
          <cell r="I75">
            <v>0</v>
          </cell>
          <cell r="J75">
            <v>0</v>
          </cell>
          <cell r="K75">
            <v>134</v>
          </cell>
          <cell r="L75" t="str">
            <v>汉族</v>
          </cell>
          <cell r="M75" t="str">
            <v>2003-06-05</v>
          </cell>
          <cell r="N75" t="str">
            <v>22</v>
          </cell>
          <cell r="O75" t="str">
            <v>重庆市开州区郭家镇郭兴街142号</v>
          </cell>
          <cell r="P75" t="str">
            <v>中共党员</v>
          </cell>
          <cell r="Q75" t="str">
            <v>重庆交通大学</v>
          </cell>
          <cell r="R75" t="str">
            <v>2025-06-13</v>
          </cell>
          <cell r="S75" t="str">
            <v>翻译</v>
          </cell>
          <cell r="T75" t="str">
            <v>大学本科</v>
          </cell>
          <cell r="U75" t="str">
            <v>学士</v>
          </cell>
          <cell r="V75" t="str">
            <v>是</v>
          </cell>
          <cell r="W75" t="str">
            <v>全日制</v>
          </cell>
          <cell r="X75" t="str">
            <v>无</v>
          </cell>
          <cell r="Y75" t="str">
            <v>否</v>
          </cell>
          <cell r="Z75" t="str">
            <v>是</v>
          </cell>
          <cell r="AA75" t="str">
            <v>2025</v>
          </cell>
          <cell r="AB75" t="str">
            <v>否</v>
          </cell>
          <cell r="AC75" t="str">
            <v>否</v>
          </cell>
          <cell r="AD75" t="str">
            <v>不是服务基层项目人员</v>
          </cell>
          <cell r="AE75" t="str">
            <v>否</v>
          </cell>
          <cell r="AF75" t="str">
            <v>否</v>
          </cell>
          <cell r="AG75" t="str">
            <v>无</v>
          </cell>
          <cell r="AH75" t="str">
            <v>无</v>
          </cell>
          <cell r="AI75" t="str">
            <v>无</v>
          </cell>
          <cell r="AJ75" t="str">
            <v>是</v>
          </cell>
          <cell r="AK75" t="str">
            <v>2018.9-2021.6 重庆市开州区实验中学读书；
2021.9-2025.6 重庆交通大学读本科</v>
          </cell>
          <cell r="AL75" t="str">
            <v>18723615257</v>
          </cell>
          <cell r="AM75" t="str">
            <v>13585917503</v>
          </cell>
          <cell r="AN75" t="str">
            <v>重庆市开州区平桥金科三期</v>
          </cell>
          <cell r="AO75" t="str">
            <v>是</v>
          </cell>
          <cell r="AP75" t="str">
            <v>否</v>
          </cell>
          <cell r="AQ75" t="str">
            <v>无</v>
          </cell>
          <cell r="AR75" t="str">
            <v>已缴费</v>
          </cell>
          <cell r="AS75" t="str">
            <v>2026-01-24</v>
          </cell>
          <cell r="AT75" t="str">
            <v>已缴费</v>
          </cell>
        </row>
        <row r="76">
          <cell r="B76" t="str">
            <v>500234200306090416</v>
          </cell>
          <cell r="C76" t="str">
            <v>6104809606922</v>
          </cell>
          <cell r="D76" t="str">
            <v>男</v>
          </cell>
          <cell r="E76" t="str">
            <v>开州区公安局</v>
          </cell>
          <cell r="F76" t="str">
            <v>基层执法勤务职位（金融财会）</v>
          </cell>
          <cell r="G76">
            <v>65</v>
          </cell>
          <cell r="H76">
            <v>62</v>
          </cell>
          <cell r="I76">
            <v>63</v>
          </cell>
          <cell r="J76">
            <v>0</v>
          </cell>
          <cell r="K76">
            <v>63.5</v>
          </cell>
          <cell r="L76" t="str">
            <v>汉族</v>
          </cell>
          <cell r="M76" t="str">
            <v>2003-06-09</v>
          </cell>
          <cell r="N76" t="str">
            <v>22</v>
          </cell>
          <cell r="O76" t="str">
            <v>重庆市开州区</v>
          </cell>
          <cell r="P76" t="str">
            <v>共青团员</v>
          </cell>
          <cell r="Q76" t="str">
            <v>广西师范大学</v>
          </cell>
          <cell r="R76" t="str">
            <v>2025-06-19</v>
          </cell>
          <cell r="S76" t="str">
            <v>会计学</v>
          </cell>
          <cell r="T76" t="str">
            <v>大学本科</v>
          </cell>
          <cell r="U76" t="str">
            <v>学士</v>
          </cell>
          <cell r="V76" t="str">
            <v>是</v>
          </cell>
          <cell r="W76" t="str">
            <v>全日制</v>
          </cell>
          <cell r="X76" t="str">
            <v>无</v>
          </cell>
          <cell r="Y76" t="str">
            <v>否</v>
          </cell>
          <cell r="Z76" t="str">
            <v>是</v>
          </cell>
          <cell r="AA76" t="str">
            <v>2025</v>
          </cell>
          <cell r="AB76" t="str">
            <v>否</v>
          </cell>
          <cell r="AC76" t="str">
            <v>否</v>
          </cell>
          <cell r="AD76" t="str">
            <v>不是服务基层项目人员</v>
          </cell>
          <cell r="AE76" t="str">
            <v>否</v>
          </cell>
          <cell r="AF76" t="str">
            <v>否</v>
          </cell>
          <cell r="AG76" t="str">
            <v>无</v>
          </cell>
          <cell r="AH76" t="str">
            <v>无</v>
          </cell>
          <cell r="AI76" t="str">
            <v>无</v>
          </cell>
          <cell r="AJ76" t="str">
            <v>是</v>
          </cell>
          <cell r="AK76" t="str">
            <v>2018.9-2019.2重庆鲁能巴蜀中学读书；2019.2-2021.6开州中学读书；2021.9-2025.6广西师范大学读本科；2025.6至今待业</v>
          </cell>
          <cell r="AL76" t="str">
            <v>18523338829</v>
          </cell>
          <cell r="AM76" t="str">
            <v>18523338829</v>
          </cell>
          <cell r="AN76" t="str">
            <v>重庆市开州区汉丰街道中央国际二组团1-20-1</v>
          </cell>
          <cell r="AO76" t="str">
            <v>是</v>
          </cell>
          <cell r="AP76" t="str">
            <v>否</v>
          </cell>
          <cell r="AQ76" t="str">
            <v/>
          </cell>
          <cell r="AR76" t="str">
            <v>已缴费</v>
          </cell>
          <cell r="AS76" t="str">
            <v>2026-01-22</v>
          </cell>
          <cell r="AT76" t="str">
            <v>已缴费</v>
          </cell>
        </row>
        <row r="77">
          <cell r="B77" t="str">
            <v>500239200307245610</v>
          </cell>
          <cell r="C77" t="str">
            <v>6101140502221</v>
          </cell>
          <cell r="D77" t="str">
            <v>男</v>
          </cell>
          <cell r="E77" t="str">
            <v>开州区劳动人事争议仲裁院（参照）</v>
          </cell>
          <cell r="F77" t="str">
            <v>综合管理</v>
          </cell>
          <cell r="G77">
            <v>68</v>
          </cell>
          <cell r="H77">
            <v>60.5</v>
          </cell>
          <cell r="I77">
            <v>0</v>
          </cell>
          <cell r="J77">
            <v>0</v>
          </cell>
          <cell r="K77">
            <v>128.5</v>
          </cell>
          <cell r="L77" t="str">
            <v>苗族</v>
          </cell>
          <cell r="M77" t="str">
            <v>2003-07-24</v>
          </cell>
          <cell r="N77" t="str">
            <v>22</v>
          </cell>
          <cell r="O77" t="str">
            <v>重庆市黔江区</v>
          </cell>
          <cell r="P77" t="str">
            <v>共青团员</v>
          </cell>
          <cell r="Q77" t="str">
            <v>重庆第二师范学院</v>
          </cell>
          <cell r="R77" t="str">
            <v>2025-06-25</v>
          </cell>
          <cell r="S77" t="str">
            <v>小学教育</v>
          </cell>
          <cell r="T77" t="str">
            <v>大学本科</v>
          </cell>
          <cell r="U77" t="str">
            <v>学士</v>
          </cell>
          <cell r="V77" t="str">
            <v>是</v>
          </cell>
          <cell r="W77" t="str">
            <v>全日制</v>
          </cell>
          <cell r="X77" t="str">
            <v>无</v>
          </cell>
          <cell r="Y77" t="str">
            <v>否</v>
          </cell>
          <cell r="Z77" t="str">
            <v>否</v>
          </cell>
          <cell r="AA77" t="str">
            <v>2025</v>
          </cell>
          <cell r="AB77" t="str">
            <v>是</v>
          </cell>
          <cell r="AC77" t="str">
            <v>否</v>
          </cell>
          <cell r="AD77" t="str">
            <v>不是服务基层项目人员</v>
          </cell>
          <cell r="AE77" t="str">
            <v>否</v>
          </cell>
          <cell r="AF77" t="str">
            <v>否</v>
          </cell>
          <cell r="AG77" t="str">
            <v>酉阳土家族苗族自治县泔溪镇中心小学校 教师</v>
          </cell>
          <cell r="AH77" t="str">
            <v>无</v>
          </cell>
          <cell r="AI77" t="str">
            <v>无</v>
          </cell>
          <cell r="AJ77" t="str">
            <v>是</v>
          </cell>
          <cell r="AK77" t="str">
            <v>2018.9-2021.6 重庆市黔江中学校读书；
2021.9-2025.6 重庆第二师范学院读本科；
2025.9至今在重庆市酉阳土家族苗族自治县泔溪镇中心小学校担任教师</v>
          </cell>
          <cell r="AL77" t="str">
            <v>13650544671</v>
          </cell>
          <cell r="AM77" t="str">
            <v>18323745288</v>
          </cell>
          <cell r="AN77" t="str">
            <v>重庆市黔江区武陵大道南段碧桂园云樾府</v>
          </cell>
          <cell r="AO77" t="str">
            <v>是</v>
          </cell>
          <cell r="AP77" t="str">
            <v>否</v>
          </cell>
          <cell r="AQ77" t="str">
            <v/>
          </cell>
          <cell r="AR77" t="str">
            <v>已缴费</v>
          </cell>
          <cell r="AS77" t="str">
            <v>2026-01-22</v>
          </cell>
          <cell r="AT77" t="str">
            <v>已缴费</v>
          </cell>
        </row>
        <row r="78">
          <cell r="B78" t="str">
            <v>511304200406253040</v>
          </cell>
          <cell r="C78" t="str">
            <v>6107806801609</v>
          </cell>
          <cell r="D78" t="str">
            <v>女</v>
          </cell>
          <cell r="E78" t="str">
            <v>开州区乡镇机关</v>
          </cell>
          <cell r="F78" t="str">
            <v>综合管理职位2</v>
          </cell>
          <cell r="G78">
            <v>67.5</v>
          </cell>
          <cell r="H78">
            <v>67</v>
          </cell>
          <cell r="I78">
            <v>0</v>
          </cell>
          <cell r="J78">
            <v>0</v>
          </cell>
          <cell r="K78">
            <v>134.5</v>
          </cell>
          <cell r="L78" t="str">
            <v>汉族</v>
          </cell>
          <cell r="M78" t="str">
            <v>2004-06-25</v>
          </cell>
          <cell r="N78" t="str">
            <v>22</v>
          </cell>
          <cell r="O78" t="str">
            <v>四川省南充市</v>
          </cell>
          <cell r="P78" t="str">
            <v>中共预备党员</v>
          </cell>
          <cell r="Q78" t="str">
            <v>西华师范大学</v>
          </cell>
          <cell r="R78" t="str">
            <v>2026-07-01</v>
          </cell>
          <cell r="S78" t="str">
            <v>工商管理</v>
          </cell>
          <cell r="T78" t="str">
            <v>大学本科</v>
          </cell>
          <cell r="U78" t="str">
            <v>学士</v>
          </cell>
          <cell r="V78" t="str">
            <v>是</v>
          </cell>
          <cell r="W78" t="str">
            <v>全日制</v>
          </cell>
          <cell r="X78" t="str">
            <v>无</v>
          </cell>
          <cell r="Y78" t="str">
            <v>是</v>
          </cell>
          <cell r="Z78" t="str">
            <v>是</v>
          </cell>
          <cell r="AA78" t="str">
            <v>2026</v>
          </cell>
          <cell r="AB78" t="str">
            <v>否</v>
          </cell>
          <cell r="AC78" t="str">
            <v>否</v>
          </cell>
          <cell r="AD78" t="str">
            <v>不是服务基层项目人员</v>
          </cell>
          <cell r="AE78" t="str">
            <v>否</v>
          </cell>
          <cell r="AF78" t="str">
            <v>否</v>
          </cell>
          <cell r="AG78" t="str">
            <v>无</v>
          </cell>
          <cell r="AH78" t="str">
            <v>无</v>
          </cell>
          <cell r="AI78" t="str">
            <v>无</v>
          </cell>
          <cell r="AJ78" t="str">
            <v>是</v>
          </cell>
          <cell r="AK78" t="str">
            <v>2019.9-2022.6 四川省南充市高级中学读书
2022.9-2026.6 四川省南充市西华师范大学读书</v>
          </cell>
          <cell r="AL78" t="str">
            <v>18384097520</v>
          </cell>
          <cell r="AM78" t="str">
            <v>18282081050</v>
          </cell>
          <cell r="AN78" t="str">
            <v>四川省南充市嘉陵区中虹国际</v>
          </cell>
          <cell r="AO78" t="str">
            <v>是</v>
          </cell>
          <cell r="AP78" t="str">
            <v>否</v>
          </cell>
          <cell r="AQ78" t="str">
            <v/>
          </cell>
          <cell r="AR78" t="str">
            <v>已缴费</v>
          </cell>
          <cell r="AS78" t="str">
            <v>2026-01-22</v>
          </cell>
          <cell r="AT78" t="str">
            <v>已缴费</v>
          </cell>
        </row>
        <row r="79">
          <cell r="B79" t="str">
            <v>500234200204126326</v>
          </cell>
          <cell r="C79" t="str">
            <v>6103540206506</v>
          </cell>
          <cell r="D79" t="str">
            <v>女</v>
          </cell>
          <cell r="E79" t="str">
            <v>开州区农业综合行政执法支队（参照）</v>
          </cell>
          <cell r="F79" t="str">
            <v>农业农村执法职位2</v>
          </cell>
          <cell r="G79">
            <v>63</v>
          </cell>
          <cell r="H79">
            <v>65.5</v>
          </cell>
          <cell r="I79">
            <v>0</v>
          </cell>
          <cell r="J79">
            <v>0</v>
          </cell>
          <cell r="K79">
            <v>128.5</v>
          </cell>
          <cell r="L79" t="str">
            <v>汉族</v>
          </cell>
          <cell r="M79" t="str">
            <v>2002-04-12</v>
          </cell>
          <cell r="N79" t="str">
            <v>23</v>
          </cell>
          <cell r="O79" t="str">
            <v>重庆市开州区</v>
          </cell>
          <cell r="P79" t="str">
            <v>共青团员</v>
          </cell>
          <cell r="Q79" t="str">
            <v>重庆师范大学涉外商贸学院</v>
          </cell>
          <cell r="R79" t="str">
            <v>2023-06-20</v>
          </cell>
          <cell r="S79" t="str">
            <v>计算机科学与技术</v>
          </cell>
          <cell r="T79" t="str">
            <v>大学本科</v>
          </cell>
          <cell r="U79" t="str">
            <v>学士</v>
          </cell>
          <cell r="V79" t="str">
            <v>是</v>
          </cell>
          <cell r="W79" t="str">
            <v>全日制</v>
          </cell>
          <cell r="X79" t="str">
            <v>无</v>
          </cell>
          <cell r="Y79" t="str">
            <v>否</v>
          </cell>
          <cell r="Z79" t="str">
            <v>否</v>
          </cell>
          <cell r="AA79" t="str">
            <v>其他年份</v>
          </cell>
          <cell r="AB79" t="str">
            <v>否</v>
          </cell>
          <cell r="AC79" t="str">
            <v>否</v>
          </cell>
          <cell r="AD79" t="str">
            <v>不是服务基层项目人员</v>
          </cell>
          <cell r="AE79" t="str">
            <v>否</v>
          </cell>
          <cell r="AF79" t="str">
            <v>否</v>
          </cell>
          <cell r="AG79" t="str">
            <v>无</v>
          </cell>
          <cell r="AH79" t="str">
            <v>无</v>
          </cell>
          <cell r="AI79" t="str">
            <v>无</v>
          </cell>
          <cell r="AJ79" t="str">
            <v>是</v>
          </cell>
          <cell r="AK79" t="str">
            <v>2016.9-2019.7 重庆开州实验中学读书；2019.9-2023.7 重庆师范大学涉外商贸学院读本科；2023.7至今 待业</v>
          </cell>
          <cell r="AL79" t="str">
            <v>19115189896</v>
          </cell>
          <cell r="AM79" t="str">
            <v>13101280631</v>
          </cell>
          <cell r="AN79" t="str">
            <v>重庆市渝中区拓展大楼</v>
          </cell>
          <cell r="AO79" t="str">
            <v>是</v>
          </cell>
          <cell r="AP79" t="str">
            <v>否</v>
          </cell>
          <cell r="AQ79" t="str">
            <v/>
          </cell>
          <cell r="AR79" t="str">
            <v>已缴费</v>
          </cell>
          <cell r="AS79" t="str">
            <v>2026-01-22</v>
          </cell>
          <cell r="AT79" t="str">
            <v>已缴费</v>
          </cell>
        </row>
        <row r="80">
          <cell r="B80" t="str">
            <v>500237200307176077</v>
          </cell>
          <cell r="C80" t="str">
            <v>6104808205306</v>
          </cell>
          <cell r="D80" t="str">
            <v>男</v>
          </cell>
          <cell r="E80" t="str">
            <v>开州区公安局</v>
          </cell>
          <cell r="F80" t="str">
            <v>基层执法勤务职位4</v>
          </cell>
          <cell r="G80">
            <v>69.5</v>
          </cell>
          <cell r="H80">
            <v>61.5</v>
          </cell>
          <cell r="I80">
            <v>74</v>
          </cell>
          <cell r="J80">
            <v>0</v>
          </cell>
          <cell r="K80">
            <v>68.45</v>
          </cell>
          <cell r="L80" t="str">
            <v>汉族</v>
          </cell>
          <cell r="M80" t="str">
            <v>2003-07-17</v>
          </cell>
          <cell r="N80" t="str">
            <v>22</v>
          </cell>
          <cell r="O80" t="str">
            <v>重庆市巫山县</v>
          </cell>
          <cell r="P80" t="str">
            <v>共青团员</v>
          </cell>
          <cell r="Q80" t="str">
            <v>重庆交通大学</v>
          </cell>
          <cell r="R80" t="str">
            <v>2025-06-20</v>
          </cell>
          <cell r="S80" t="str">
            <v>交通工程</v>
          </cell>
          <cell r="T80" t="str">
            <v>大学本科</v>
          </cell>
          <cell r="U80" t="str">
            <v>学士</v>
          </cell>
          <cell r="V80" t="str">
            <v>是</v>
          </cell>
          <cell r="W80" t="str">
            <v>全日制</v>
          </cell>
          <cell r="X80" t="str">
            <v>无</v>
          </cell>
          <cell r="Y80" t="str">
            <v>否</v>
          </cell>
          <cell r="Z80" t="str">
            <v>是</v>
          </cell>
          <cell r="AA80" t="str">
            <v>2025</v>
          </cell>
          <cell r="AB80" t="str">
            <v>否</v>
          </cell>
          <cell r="AC80" t="str">
            <v>否</v>
          </cell>
          <cell r="AD80" t="str">
            <v>不是服务基层项目人员</v>
          </cell>
          <cell r="AE80" t="str">
            <v>否</v>
          </cell>
          <cell r="AF80" t="str">
            <v>否</v>
          </cell>
          <cell r="AG80" t="str">
            <v>无</v>
          </cell>
          <cell r="AH80" t="str">
            <v>无</v>
          </cell>
          <cell r="AI80" t="str">
            <v>无</v>
          </cell>
          <cell r="AJ80" t="str">
            <v>是</v>
          </cell>
          <cell r="AK80" t="str">
            <v>2018.9-2021.7 巫山高级中学读书；2021.9-2025.6 重庆交通大学读本科</v>
          </cell>
          <cell r="AL80" t="str">
            <v>17119713130</v>
          </cell>
          <cell r="AM80" t="str">
            <v>13370776660</v>
          </cell>
          <cell r="AN80" t="str">
            <v>重庆市巫山县高唐街道广东中路197号</v>
          </cell>
          <cell r="AO80" t="str">
            <v>是</v>
          </cell>
          <cell r="AP80" t="str">
            <v>否</v>
          </cell>
          <cell r="AQ80" t="str">
            <v/>
          </cell>
          <cell r="AR80" t="str">
            <v>已缴费</v>
          </cell>
          <cell r="AS80" t="str">
            <v>2026-01-23</v>
          </cell>
          <cell r="AT80" t="str">
            <v>已缴费</v>
          </cell>
        </row>
        <row r="81">
          <cell r="B81" t="str">
            <v>500234199810298579</v>
          </cell>
          <cell r="C81" t="str">
            <v>6107540203607</v>
          </cell>
          <cell r="D81" t="str">
            <v>男</v>
          </cell>
          <cell r="E81" t="str">
            <v>开州区乡镇机关</v>
          </cell>
          <cell r="F81" t="str">
            <v>综合管理职位12</v>
          </cell>
          <cell r="G81">
            <v>62</v>
          </cell>
          <cell r="H81">
            <v>67</v>
          </cell>
          <cell r="I81">
            <v>0</v>
          </cell>
          <cell r="J81">
            <v>0</v>
          </cell>
          <cell r="K81">
            <v>129</v>
          </cell>
          <cell r="L81" t="str">
            <v>汉族</v>
          </cell>
          <cell r="M81" t="str">
            <v>1998-10-29</v>
          </cell>
          <cell r="N81" t="str">
            <v>27</v>
          </cell>
          <cell r="O81" t="str">
            <v>重庆市开州区</v>
          </cell>
          <cell r="P81" t="str">
            <v>中共党员</v>
          </cell>
          <cell r="Q81" t="str">
            <v>重庆文理学院</v>
          </cell>
          <cell r="R81" t="str">
            <v>2022-06-12</v>
          </cell>
          <cell r="S81" t="str">
            <v>土木工程</v>
          </cell>
          <cell r="T81" t="str">
            <v>大学本科</v>
          </cell>
          <cell r="U81" t="str">
            <v>学士</v>
          </cell>
          <cell r="V81" t="str">
            <v>是</v>
          </cell>
          <cell r="W81" t="str">
            <v>全日制</v>
          </cell>
          <cell r="X81" t="str">
            <v>无</v>
          </cell>
          <cell r="Y81" t="str">
            <v>否</v>
          </cell>
          <cell r="Z81" t="str">
            <v>否</v>
          </cell>
          <cell r="AA81" t="str">
            <v>其他年份</v>
          </cell>
          <cell r="AB81" t="str">
            <v>是</v>
          </cell>
          <cell r="AC81" t="str">
            <v>否</v>
          </cell>
          <cell r="AD81" t="str">
            <v>不是服务基层项目人员</v>
          </cell>
          <cell r="AE81" t="str">
            <v>否</v>
          </cell>
          <cell r="AF81" t="str">
            <v>是</v>
          </cell>
          <cell r="AG81" t="str">
            <v>重庆市开州区天和镇白乐村民委员会</v>
          </cell>
          <cell r="AH81" t="str">
            <v>3年</v>
          </cell>
          <cell r="AI81" t="str">
            <v>2年</v>
          </cell>
          <cell r="AJ81" t="str">
            <v>是</v>
          </cell>
          <cell r="AK81" t="str">
            <v>2017.09-2019.09    中国人民武装警察部队四川总队战士——副班长
2022.06-2023.09    永川团区委-永川综合保税区——西部志愿者
2012.09-2015.09    重庆市开州区陈家中学 —— 学生
2015.09-2017.09    重庆工商职业学院—— 学生
2017.09-2019.09    中国人民武装警察部队四川总队战士——副班长
2019.09-2020.09    重庆工商职业学院—— 学生
2020.09-2022.09    重庆文理学院—— 学生
2022.06-2023.09    永川团区委-永川综合保税区——西部志愿者
2023.09-2025.04    自主创业
2025.04-至今   重庆市开州区天和镇白乐村民委员会-党支部副书记</v>
          </cell>
          <cell r="AL81" t="str">
            <v>15202377094</v>
          </cell>
          <cell r="AM81" t="str">
            <v>15870511337</v>
          </cell>
          <cell r="AN81" t="str">
            <v>重庆市开州区天和镇白乐村</v>
          </cell>
          <cell r="AO81" t="str">
            <v>是</v>
          </cell>
          <cell r="AP81" t="str">
            <v>否</v>
          </cell>
          <cell r="AQ81" t="str">
            <v/>
          </cell>
          <cell r="AR81" t="str">
            <v>已缴费</v>
          </cell>
          <cell r="AS81" t="str">
            <v>2026-01-23</v>
          </cell>
          <cell r="AT81" t="str">
            <v>已缴费</v>
          </cell>
        </row>
        <row r="82">
          <cell r="B82" t="str">
            <v>500235199810220671</v>
          </cell>
          <cell r="C82" t="str">
            <v>6107806602823</v>
          </cell>
          <cell r="D82" t="str">
            <v>男</v>
          </cell>
          <cell r="E82" t="str">
            <v>开州区乡镇机关</v>
          </cell>
          <cell r="F82" t="str">
            <v>综合管理职位7</v>
          </cell>
          <cell r="G82">
            <v>71</v>
          </cell>
          <cell r="H82">
            <v>57.5</v>
          </cell>
          <cell r="I82">
            <v>0</v>
          </cell>
          <cell r="J82">
            <v>0</v>
          </cell>
          <cell r="K82">
            <v>128.5</v>
          </cell>
          <cell r="L82" t="str">
            <v>土家族</v>
          </cell>
          <cell r="M82" t="str">
            <v>1998-10-22</v>
          </cell>
          <cell r="N82" t="str">
            <v>27</v>
          </cell>
          <cell r="O82" t="str">
            <v>重庆市云阳县</v>
          </cell>
          <cell r="P82" t="str">
            <v>群众</v>
          </cell>
          <cell r="Q82" t="str">
            <v>黑龙江中医药大学</v>
          </cell>
          <cell r="R82" t="str">
            <v>2020-06-19</v>
          </cell>
          <cell r="S82" t="str">
            <v>药物制剂</v>
          </cell>
          <cell r="T82" t="str">
            <v>大学本科</v>
          </cell>
          <cell r="U82" t="str">
            <v>学士</v>
          </cell>
          <cell r="V82" t="str">
            <v>是</v>
          </cell>
          <cell r="W82" t="str">
            <v>全日制</v>
          </cell>
          <cell r="X82" t="str">
            <v>无</v>
          </cell>
          <cell r="Y82" t="str">
            <v>否</v>
          </cell>
          <cell r="Z82" t="str">
            <v>否</v>
          </cell>
          <cell r="AA82" t="str">
            <v>其他年份</v>
          </cell>
          <cell r="AB82" t="str">
            <v>是</v>
          </cell>
          <cell r="AC82" t="str">
            <v>否</v>
          </cell>
          <cell r="AD82" t="str">
            <v>不是服务基层项目人员</v>
          </cell>
          <cell r="AE82" t="str">
            <v>否</v>
          </cell>
          <cell r="AF82" t="str">
            <v>否</v>
          </cell>
          <cell r="AG82" t="str">
            <v>无</v>
          </cell>
          <cell r="AH82" t="str">
            <v>无</v>
          </cell>
          <cell r="AI82" t="str">
            <v>无</v>
          </cell>
          <cell r="AJ82" t="str">
            <v>是</v>
          </cell>
          <cell r="AK82" t="str">
            <v>2013.9-2016.7 重庆市中山外国语学校读书；
2016.9-2020.7 黑龙江中医药大学读本科；
2020.8-2022.1 正大天晴药业集团任学术专员；
2022.2-2022.10 待业；
2022.11-2023.8 先声药业集团有限公司任学术专员；
2023.9-2023.12 待业
2024.1-2025.4 重庆杰成优才服务外包公司任职员；
2025.4-2025.11 南京正大天晴制药有限公司任职员；
2025.12-至今 待业</v>
          </cell>
          <cell r="AL82" t="str">
            <v>18223823425</v>
          </cell>
          <cell r="AM82" t="str">
            <v>15730581570</v>
          </cell>
          <cell r="AN82" t="str">
            <v>重庆市两江新区木耳镇空港乐园B1区2栋3012</v>
          </cell>
          <cell r="AO82" t="str">
            <v>是</v>
          </cell>
          <cell r="AP82" t="str">
            <v>否</v>
          </cell>
          <cell r="AQ82" t="str">
            <v/>
          </cell>
          <cell r="AR82" t="str">
            <v>已缴费</v>
          </cell>
          <cell r="AS82" t="str">
            <v>2026-01-23</v>
          </cell>
          <cell r="AT82" t="str">
            <v>已缴费</v>
          </cell>
        </row>
        <row r="83">
          <cell r="B83" t="str">
            <v>513901200208191817</v>
          </cell>
          <cell r="C83" t="str">
            <v>6101807101010</v>
          </cell>
          <cell r="D83" t="str">
            <v>男</v>
          </cell>
          <cell r="E83" t="str">
            <v>开州区发展改革委</v>
          </cell>
          <cell r="F83" t="str">
            <v>综合管理</v>
          </cell>
          <cell r="G83">
            <v>70.5</v>
          </cell>
          <cell r="H83">
            <v>66.5</v>
          </cell>
          <cell r="I83">
            <v>0</v>
          </cell>
          <cell r="J83">
            <v>0</v>
          </cell>
          <cell r="K83">
            <v>137</v>
          </cell>
          <cell r="L83" t="str">
            <v>汉族</v>
          </cell>
          <cell r="M83" t="str">
            <v>2002-08-19</v>
          </cell>
          <cell r="N83" t="str">
            <v>23</v>
          </cell>
          <cell r="O83" t="str">
            <v>四川省资阳市雁江区</v>
          </cell>
          <cell r="P83" t="str">
            <v>共青团员</v>
          </cell>
          <cell r="Q83" t="str">
            <v>西南财经大学</v>
          </cell>
          <cell r="R83" t="str">
            <v>2026-06-30</v>
          </cell>
          <cell r="S83" t="str">
            <v>应用统计</v>
          </cell>
          <cell r="T83" t="str">
            <v>硕士研究生</v>
          </cell>
          <cell r="U83" t="str">
            <v>硕士</v>
          </cell>
          <cell r="V83" t="str">
            <v>是</v>
          </cell>
          <cell r="W83" t="str">
            <v>全日制</v>
          </cell>
          <cell r="X83" t="str">
            <v>无</v>
          </cell>
          <cell r="Y83" t="str">
            <v>是</v>
          </cell>
          <cell r="Z83" t="str">
            <v>否</v>
          </cell>
          <cell r="AA83" t="str">
            <v>2026</v>
          </cell>
          <cell r="AB83" t="str">
            <v>否</v>
          </cell>
          <cell r="AC83" t="str">
            <v>否</v>
          </cell>
          <cell r="AD83" t="str">
            <v>不是服务基层项目人员</v>
          </cell>
          <cell r="AE83" t="str">
            <v>否</v>
          </cell>
          <cell r="AF83" t="str">
            <v>否</v>
          </cell>
          <cell r="AG83" t="str">
            <v>无</v>
          </cell>
          <cell r="AH83" t="str">
            <v>无</v>
          </cell>
          <cell r="AI83" t="str">
            <v>无</v>
          </cell>
          <cell r="AJ83" t="str">
            <v>是</v>
          </cell>
          <cell r="AK83" t="str">
            <v>2017.9-2020.7 四川省资阳中学读书；
2020.9-2024.6 北京科技大学读本科；
2024.9-2026.6 西南财经大学读硕士研究生</v>
          </cell>
          <cell r="AL83" t="str">
            <v>18398002116</v>
          </cell>
          <cell r="AM83" t="str">
            <v>13508043921</v>
          </cell>
          <cell r="AN83" t="str">
            <v>四川省成都市青羊区光华街道光华村街55号西南财经大学</v>
          </cell>
          <cell r="AO83" t="str">
            <v>是</v>
          </cell>
          <cell r="AP83" t="str">
            <v>否</v>
          </cell>
          <cell r="AQ83" t="str">
            <v/>
          </cell>
          <cell r="AR83" t="str">
            <v>已缴费</v>
          </cell>
          <cell r="AS83" t="str">
            <v>2026-01-22</v>
          </cell>
          <cell r="AT83" t="str">
            <v>已缴费</v>
          </cell>
        </row>
        <row r="84">
          <cell r="B84" t="str">
            <v>500238200110100235</v>
          </cell>
          <cell r="C84" t="str">
            <v>6107010501323</v>
          </cell>
          <cell r="D84" t="str">
            <v>男</v>
          </cell>
          <cell r="E84" t="str">
            <v>开州区乡镇机关</v>
          </cell>
          <cell r="F84" t="str">
            <v>综合管理职位7</v>
          </cell>
          <cell r="G84">
            <v>71</v>
          </cell>
          <cell r="H84">
            <v>73</v>
          </cell>
          <cell r="I84">
            <v>0</v>
          </cell>
          <cell r="J84">
            <v>0</v>
          </cell>
          <cell r="K84">
            <v>144</v>
          </cell>
          <cell r="L84" t="str">
            <v>汉族</v>
          </cell>
          <cell r="M84" t="str">
            <v>2001-10-10</v>
          </cell>
          <cell r="N84" t="str">
            <v>25</v>
          </cell>
          <cell r="O84" t="str">
            <v>重庆市巫溪县柏杨街道</v>
          </cell>
          <cell r="P84" t="str">
            <v>共青团员</v>
          </cell>
          <cell r="Q84" t="str">
            <v>重庆文理学院</v>
          </cell>
          <cell r="R84" t="str">
            <v>2024-06-30</v>
          </cell>
          <cell r="S84" t="str">
            <v>药学</v>
          </cell>
          <cell r="T84" t="str">
            <v>大学本科</v>
          </cell>
          <cell r="U84" t="str">
            <v>学士</v>
          </cell>
          <cell r="V84" t="str">
            <v>是</v>
          </cell>
          <cell r="W84" t="str">
            <v>全日制</v>
          </cell>
          <cell r="X84" t="str">
            <v>无</v>
          </cell>
          <cell r="Y84" t="str">
            <v>否</v>
          </cell>
          <cell r="Z84" t="str">
            <v>否</v>
          </cell>
          <cell r="AA84" t="str">
            <v>其他年份</v>
          </cell>
          <cell r="AB84" t="str">
            <v>是</v>
          </cell>
          <cell r="AC84" t="str">
            <v>否</v>
          </cell>
          <cell r="AD84" t="str">
            <v>不是服务基层项目人员</v>
          </cell>
          <cell r="AE84" t="str">
            <v>否</v>
          </cell>
          <cell r="AF84" t="str">
            <v>否</v>
          </cell>
          <cell r="AG84" t="str">
            <v>重庆市开州区巫山镇卫生院  职务无</v>
          </cell>
          <cell r="AH84" t="str">
            <v>2025.09--至今</v>
          </cell>
          <cell r="AI84" t="str">
            <v>无</v>
          </cell>
          <cell r="AJ84" t="str">
            <v>是</v>
          </cell>
          <cell r="AK84" t="str">
            <v>2016.09-2019.06 重庆市巫溪县白马中学读高中
2019.09-2022.06 重庆医药高等专科学校读专科
2022.09-2024.06 重庆文理学院读本科 
2024.06-2025.09 待业
2025.09-至今 重庆市开州区巫山镇卫生院药房任职</v>
          </cell>
          <cell r="AL84" t="str">
            <v>18223965751</v>
          </cell>
          <cell r="AM84" t="str">
            <v>18183049411</v>
          </cell>
          <cell r="AN84" t="str">
            <v>重庆市两江新区世贸璀璨天城星斓</v>
          </cell>
          <cell r="AO84" t="str">
            <v>是</v>
          </cell>
          <cell r="AP84" t="str">
            <v>否</v>
          </cell>
          <cell r="AQ84" t="str">
            <v/>
          </cell>
          <cell r="AR84" t="str">
            <v>已缴费</v>
          </cell>
          <cell r="AS84" t="str">
            <v>2026-01-24</v>
          </cell>
          <cell r="AT84" t="str">
            <v>已缴费</v>
          </cell>
        </row>
        <row r="85">
          <cell r="B85" t="str">
            <v>500242199604048683</v>
          </cell>
          <cell r="C85" t="str">
            <v>6107806900728</v>
          </cell>
          <cell r="D85" t="str">
            <v>女</v>
          </cell>
          <cell r="E85" t="str">
            <v>开州区乡镇机关</v>
          </cell>
          <cell r="F85" t="str">
            <v>综合管理职位10</v>
          </cell>
          <cell r="G85">
            <v>60.5</v>
          </cell>
          <cell r="H85">
            <v>60.5</v>
          </cell>
          <cell r="I85">
            <v>0</v>
          </cell>
          <cell r="J85">
            <v>0</v>
          </cell>
          <cell r="K85">
            <v>121</v>
          </cell>
          <cell r="L85" t="str">
            <v>土家族</v>
          </cell>
          <cell r="M85" t="str">
            <v>1996-04-04</v>
          </cell>
          <cell r="N85" t="str">
            <v>29</v>
          </cell>
          <cell r="O85" t="str">
            <v>重庆市酉阳县</v>
          </cell>
          <cell r="P85" t="str">
            <v>群众</v>
          </cell>
          <cell r="Q85" t="str">
            <v>重庆交通大学</v>
          </cell>
          <cell r="R85" t="str">
            <v>2019-06-21</v>
          </cell>
          <cell r="S85" t="str">
            <v>工程管理</v>
          </cell>
          <cell r="T85" t="str">
            <v>大学本科</v>
          </cell>
          <cell r="U85" t="str">
            <v>学士</v>
          </cell>
          <cell r="V85" t="str">
            <v>是</v>
          </cell>
          <cell r="W85" t="str">
            <v>全日制</v>
          </cell>
          <cell r="X85" t="str">
            <v>无</v>
          </cell>
          <cell r="Y85" t="str">
            <v>否</v>
          </cell>
          <cell r="Z85" t="str">
            <v>否</v>
          </cell>
          <cell r="AA85" t="str">
            <v>其他年份</v>
          </cell>
          <cell r="AB85" t="str">
            <v>是</v>
          </cell>
          <cell r="AC85" t="str">
            <v>是</v>
          </cell>
          <cell r="AD85" t="str">
            <v>我市服务期满并经考核合格的“三支一扶”计划（本科生服务期满2年及以上，研究生服务期满1年及以上）</v>
          </cell>
          <cell r="AE85" t="str">
            <v>否</v>
          </cell>
          <cell r="AF85" t="str">
            <v>否</v>
          </cell>
          <cell r="AG85" t="str">
            <v>彭水县高谷镇人民政府-民生服务板块工作人员</v>
          </cell>
          <cell r="AH85" t="str">
            <v>4年零4月</v>
          </cell>
          <cell r="AI85" t="str">
            <v>2年</v>
          </cell>
          <cell r="AJ85" t="str">
            <v>是</v>
          </cell>
          <cell r="AK85" t="str">
            <v>2011.9-2015.7，重庆市酉阳第一中学校读高中；
2015.9-2019.7，重庆交通大学读本科；
2020.9-2022.9，在湖北省咸丰县人力资源和社会保障局 ，三支一扶。
2022.10-2023.7待业
2023.8-2025.10，重庆市彭水苗族土家族自治县石盘乡人民政府，三支一扶；
2025.10至今在重庆市彭水苗族土家族自治县高谷镇人民政府民生服务板块工作人员</v>
          </cell>
          <cell r="AL85" t="str">
            <v>13896845356</v>
          </cell>
          <cell r="AM85" t="str">
            <v>18337385665</v>
          </cell>
          <cell r="AN85" t="str">
            <v>重庆市酉阳县李溪镇寨坝村4组</v>
          </cell>
          <cell r="AO85" t="str">
            <v>是</v>
          </cell>
          <cell r="AP85" t="str">
            <v>否</v>
          </cell>
          <cell r="AQ85" t="str">
            <v/>
          </cell>
          <cell r="AR85" t="str">
            <v>已缴费</v>
          </cell>
          <cell r="AS85" t="str">
            <v>2026-01-22</v>
          </cell>
          <cell r="AT85" t="str">
            <v>已缴费</v>
          </cell>
        </row>
        <row r="86">
          <cell r="B86" t="str">
            <v>500234200008190013</v>
          </cell>
          <cell r="C86" t="str">
            <v>6104809609308</v>
          </cell>
          <cell r="D86" t="str">
            <v>男</v>
          </cell>
          <cell r="E86" t="str">
            <v>开州区公安局</v>
          </cell>
          <cell r="F86" t="str">
            <v>基层执法勤务职位4</v>
          </cell>
          <cell r="G86">
            <v>62</v>
          </cell>
          <cell r="H86">
            <v>53.5</v>
          </cell>
          <cell r="I86">
            <v>68</v>
          </cell>
          <cell r="J86">
            <v>0</v>
          </cell>
          <cell r="K86">
            <v>61.25</v>
          </cell>
          <cell r="L86" t="str">
            <v>汉族</v>
          </cell>
          <cell r="M86" t="str">
            <v>2000-08-19</v>
          </cell>
          <cell r="N86" t="str">
            <v>25</v>
          </cell>
          <cell r="O86" t="str">
            <v>重庆市开州区</v>
          </cell>
          <cell r="P86" t="str">
            <v>共青团员</v>
          </cell>
          <cell r="Q86" t="str">
            <v>重庆交通大学</v>
          </cell>
          <cell r="R86" t="str">
            <v>2022-06-21</v>
          </cell>
          <cell r="S86" t="str">
            <v>船舶电子电气工程</v>
          </cell>
          <cell r="T86" t="str">
            <v>大学本科</v>
          </cell>
          <cell r="U86" t="str">
            <v>学士</v>
          </cell>
          <cell r="V86" t="str">
            <v>是</v>
          </cell>
          <cell r="W86" t="str">
            <v>全日制</v>
          </cell>
          <cell r="X86" t="str">
            <v>无</v>
          </cell>
          <cell r="Y86" t="str">
            <v>否</v>
          </cell>
          <cell r="Z86" t="str">
            <v>否</v>
          </cell>
          <cell r="AA86" t="str">
            <v>其他年份</v>
          </cell>
          <cell r="AB86" t="str">
            <v>是</v>
          </cell>
          <cell r="AC86" t="str">
            <v>否</v>
          </cell>
          <cell r="AD86" t="str">
            <v>不是服务基层项目人员</v>
          </cell>
          <cell r="AE86" t="str">
            <v>否</v>
          </cell>
          <cell r="AF86" t="str">
            <v>否</v>
          </cell>
          <cell r="AG86" t="str">
            <v>重庆市开州区港航海事事务中心海事科科员</v>
          </cell>
          <cell r="AH86" t="str">
            <v>2年</v>
          </cell>
          <cell r="AI86" t="str">
            <v>无</v>
          </cell>
          <cell r="AJ86" t="str">
            <v>是</v>
          </cell>
          <cell r="AK86" t="str">
            <v>2015.9-2018.6 重庆市开州区开州中学读书
2018.9-2022.6 重庆交通大学航运学院船舶电子电气工程专业读书
2022.8-2023.6 国家电投集团远达环保工程有限公司实习
2023.7-2024.8 待业
2024.9-至今 重庆市开州区港航海事事务中心任海事科科员</v>
          </cell>
          <cell r="AL86" t="str">
            <v>18102398813</v>
          </cell>
          <cell r="AM86" t="str">
            <v>13436241123</v>
          </cell>
          <cell r="AN86" t="str">
            <v>重庆市开州区南山东路1126号</v>
          </cell>
          <cell r="AO86" t="str">
            <v>是</v>
          </cell>
          <cell r="AP86" t="str">
            <v>否</v>
          </cell>
          <cell r="AQ86" t="str">
            <v>目前是事业编制人员</v>
          </cell>
          <cell r="AR86" t="str">
            <v>已缴费</v>
          </cell>
          <cell r="AS86" t="str">
            <v>2026-01-23</v>
          </cell>
          <cell r="AT86" t="str">
            <v>已缴费</v>
          </cell>
        </row>
        <row r="87">
          <cell r="B87" t="str">
            <v>510725200001050547</v>
          </cell>
          <cell r="C87" t="str">
            <v>6101805301513</v>
          </cell>
          <cell r="D87" t="str">
            <v>女</v>
          </cell>
          <cell r="E87" t="str">
            <v>开州区司法局</v>
          </cell>
          <cell r="F87" t="str">
            <v>司法助理职位3</v>
          </cell>
          <cell r="G87">
            <v>66.5</v>
          </cell>
          <cell r="H87">
            <v>60.5</v>
          </cell>
          <cell r="I87">
            <v>0</v>
          </cell>
          <cell r="J87">
            <v>0</v>
          </cell>
          <cell r="K87">
            <v>127</v>
          </cell>
          <cell r="L87" t="str">
            <v>汉族</v>
          </cell>
          <cell r="M87" t="str">
            <v>2000-01-05</v>
          </cell>
          <cell r="N87" t="str">
            <v>26</v>
          </cell>
          <cell r="O87" t="str">
            <v>四川省梓潼县</v>
          </cell>
          <cell r="P87" t="str">
            <v>共青团员</v>
          </cell>
          <cell r="Q87" t="str">
            <v>重庆人文科技学院</v>
          </cell>
          <cell r="R87" t="str">
            <v>2020-06-20</v>
          </cell>
          <cell r="S87" t="str">
            <v>法学</v>
          </cell>
          <cell r="T87" t="str">
            <v>大学本科</v>
          </cell>
          <cell r="U87" t="str">
            <v>学士</v>
          </cell>
          <cell r="V87" t="str">
            <v>是</v>
          </cell>
          <cell r="W87" t="str">
            <v>全日制</v>
          </cell>
          <cell r="X87" t="str">
            <v>无</v>
          </cell>
          <cell r="Y87" t="str">
            <v>否</v>
          </cell>
          <cell r="Z87" t="str">
            <v>否</v>
          </cell>
          <cell r="AA87" t="str">
            <v>其他年份</v>
          </cell>
          <cell r="AB87" t="str">
            <v>是</v>
          </cell>
          <cell r="AC87" t="str">
            <v>否</v>
          </cell>
          <cell r="AD87" t="str">
            <v>不是服务基层项目人员</v>
          </cell>
          <cell r="AE87" t="str">
            <v>否</v>
          </cell>
          <cell r="AF87" t="str">
            <v>否</v>
          </cell>
          <cell r="AG87" t="str">
            <v>绵阳市涪城区人民法院法官助理</v>
          </cell>
          <cell r="AH87" t="str">
            <v>2022年11月至今</v>
          </cell>
          <cell r="AI87" t="str">
            <v>2022年11月至今</v>
          </cell>
          <cell r="AJ87" t="str">
            <v>是</v>
          </cell>
          <cell r="AK87" t="str">
            <v>2013.9-2016.6，绵阳市第一中学读书；
2016.9-2020.6，重庆人文科技学院读本科；
2021.4-2022.3，重庆缜准信息科技有限公司任职；
2022.11-至今，在绵阳市涪城区人民法院任法官助理</v>
          </cell>
          <cell r="AL87" t="str">
            <v>18883838499</v>
          </cell>
          <cell r="AM87" t="str">
            <v>15281131976</v>
          </cell>
          <cell r="AN87" t="str">
            <v>四川省绵阳市梓潼县澜湾香郡</v>
          </cell>
          <cell r="AO87" t="str">
            <v>是</v>
          </cell>
          <cell r="AP87" t="str">
            <v>否</v>
          </cell>
          <cell r="AQ87" t="str">
            <v/>
          </cell>
          <cell r="AR87" t="str">
            <v>已缴费</v>
          </cell>
          <cell r="AS87" t="str">
            <v>2026-01-22</v>
          </cell>
          <cell r="AT87" t="str">
            <v>已缴费</v>
          </cell>
        </row>
        <row r="88">
          <cell r="B88" t="str">
            <v>500234200012164686</v>
          </cell>
          <cell r="C88" t="str">
            <v>6101805601621</v>
          </cell>
          <cell r="D88" t="str">
            <v>女</v>
          </cell>
          <cell r="E88" t="str">
            <v>开州区街道机关</v>
          </cell>
          <cell r="F88" t="str">
            <v>综合管理职位4</v>
          </cell>
          <cell r="G88">
            <v>74.5</v>
          </cell>
          <cell r="H88">
            <v>66.5</v>
          </cell>
          <cell r="I88">
            <v>0</v>
          </cell>
          <cell r="J88">
            <v>0</v>
          </cell>
          <cell r="K88">
            <v>141</v>
          </cell>
          <cell r="L88" t="str">
            <v>汉族</v>
          </cell>
          <cell r="M88" t="str">
            <v>2000-12-16</v>
          </cell>
          <cell r="N88" t="str">
            <v>25</v>
          </cell>
          <cell r="O88" t="str">
            <v>重庆开州</v>
          </cell>
          <cell r="P88" t="str">
            <v>共青团员</v>
          </cell>
          <cell r="Q88" t="str">
            <v>重庆工商大学</v>
          </cell>
          <cell r="R88" t="str">
            <v>2026-07-01</v>
          </cell>
          <cell r="S88" t="str">
            <v>会计学</v>
          </cell>
          <cell r="T88" t="str">
            <v>硕士研究生</v>
          </cell>
          <cell r="U88" t="str">
            <v>硕士</v>
          </cell>
          <cell r="V88" t="str">
            <v>是</v>
          </cell>
          <cell r="W88" t="str">
            <v>全日制</v>
          </cell>
          <cell r="X88" t="str">
            <v>无</v>
          </cell>
          <cell r="Y88" t="str">
            <v>是</v>
          </cell>
          <cell r="Z88" t="str">
            <v>是</v>
          </cell>
          <cell r="AA88" t="str">
            <v>2026</v>
          </cell>
          <cell r="AB88" t="str">
            <v>否</v>
          </cell>
          <cell r="AC88" t="str">
            <v>否</v>
          </cell>
          <cell r="AD88" t="str">
            <v>不是服务基层项目人员</v>
          </cell>
          <cell r="AE88" t="str">
            <v>否</v>
          </cell>
          <cell r="AF88" t="str">
            <v>否</v>
          </cell>
          <cell r="AG88" t="str">
            <v>无</v>
          </cell>
          <cell r="AH88" t="str">
            <v>无</v>
          </cell>
          <cell r="AI88" t="str">
            <v>无</v>
          </cell>
          <cell r="AJ88" t="str">
            <v>是</v>
          </cell>
          <cell r="AK88" t="str">
            <v>2016.9-2019.7福建省惠安第一中学读书；2019.9-2023.7重庆工商大学读本科 审计学专业；2023.9-2026.7重庆工商大学读硕士 会计学专业</v>
          </cell>
          <cell r="AL88" t="str">
            <v>15223247113</v>
          </cell>
          <cell r="AM88" t="str">
            <v>15260713769</v>
          </cell>
          <cell r="AN88" t="str">
            <v>重庆市南岸区重庆工商大学北区13栋</v>
          </cell>
          <cell r="AO88" t="str">
            <v>是</v>
          </cell>
          <cell r="AP88" t="str">
            <v>否</v>
          </cell>
          <cell r="AQ88" t="str">
            <v/>
          </cell>
          <cell r="AR88" t="str">
            <v>已缴费</v>
          </cell>
          <cell r="AS88" t="str">
            <v>2026-01-22</v>
          </cell>
          <cell r="AT88" t="str">
            <v>已缴费</v>
          </cell>
        </row>
        <row r="89">
          <cell r="B89" t="str">
            <v>510182200010037840</v>
          </cell>
          <cell r="C89" t="str">
            <v>6101800401421</v>
          </cell>
          <cell r="D89" t="str">
            <v>女</v>
          </cell>
          <cell r="E89" t="str">
            <v>开州区司法局</v>
          </cell>
          <cell r="F89" t="str">
            <v>司法助理职位2</v>
          </cell>
          <cell r="G89">
            <v>67</v>
          </cell>
          <cell r="H89">
            <v>62.5</v>
          </cell>
          <cell r="I89">
            <v>0</v>
          </cell>
          <cell r="J89">
            <v>0</v>
          </cell>
          <cell r="K89">
            <v>129.5</v>
          </cell>
          <cell r="L89" t="str">
            <v>汉族</v>
          </cell>
          <cell r="M89" t="str">
            <v>2000-10-03</v>
          </cell>
          <cell r="N89" t="str">
            <v>26</v>
          </cell>
          <cell r="O89" t="str">
            <v>四川省彭州市</v>
          </cell>
          <cell r="P89" t="str">
            <v>共青团员</v>
          </cell>
          <cell r="Q89" t="str">
            <v>四川农业大学</v>
          </cell>
          <cell r="R89" t="str">
            <v>2023-06-06</v>
          </cell>
          <cell r="S89" t="str">
            <v>社会工作</v>
          </cell>
          <cell r="T89" t="str">
            <v>大学本科</v>
          </cell>
          <cell r="U89" t="str">
            <v>学士</v>
          </cell>
          <cell r="V89" t="str">
            <v>是</v>
          </cell>
          <cell r="W89" t="str">
            <v>全日制</v>
          </cell>
          <cell r="X89" t="str">
            <v>无</v>
          </cell>
          <cell r="Y89" t="str">
            <v>否</v>
          </cell>
          <cell r="Z89" t="str">
            <v>否</v>
          </cell>
          <cell r="AA89" t="str">
            <v>其他年份</v>
          </cell>
          <cell r="AB89" t="str">
            <v>是</v>
          </cell>
          <cell r="AC89" t="str">
            <v>否</v>
          </cell>
          <cell r="AD89" t="str">
            <v>不是服务基层项目人员</v>
          </cell>
          <cell r="AE89" t="str">
            <v>否</v>
          </cell>
          <cell r="AF89" t="str">
            <v>否</v>
          </cell>
          <cell r="AG89" t="str">
            <v>泸州市司法局，工作人员</v>
          </cell>
          <cell r="AH89" t="str">
            <v>无</v>
          </cell>
          <cell r="AI89" t="str">
            <v>无</v>
          </cell>
          <cell r="AJ89" t="str">
            <v>是</v>
          </cell>
          <cell r="AK89" t="str">
            <v>2015.9-2018.6，四川省彭州中学读书
2018.9-2019.6，绵阳中学实验学校读书
2019.9-2023.6，在四川农业大学读本科；
2023.6-2024.4，待业
2024.4-2024.7，在泸州益康社会工作评估与研究中心任一线社工职位
2024.7至今在泸州市司法局任促进法治科工作人员</v>
          </cell>
          <cell r="AL89" t="str">
            <v>13408489662</v>
          </cell>
          <cell r="AM89" t="str">
            <v>13408489662</v>
          </cell>
          <cell r="AN89" t="str">
            <v>四川省泸州市江阳区江南新区四区</v>
          </cell>
          <cell r="AO89" t="str">
            <v>是</v>
          </cell>
          <cell r="AP89" t="str">
            <v>否</v>
          </cell>
          <cell r="AQ89" t="str">
            <v>目前属于泸州市司法局临聘人员</v>
          </cell>
          <cell r="AR89" t="str">
            <v>已缴费</v>
          </cell>
          <cell r="AS89" t="str">
            <v>2026-01-24</v>
          </cell>
          <cell r="AT89" t="str">
            <v>已缴费</v>
          </cell>
        </row>
        <row r="90">
          <cell r="B90" t="str">
            <v>50023419990224149X</v>
          </cell>
          <cell r="C90" t="str">
            <v>6106540107729</v>
          </cell>
          <cell r="D90" t="str">
            <v>男</v>
          </cell>
          <cell r="E90" t="str">
            <v>开州区公安局</v>
          </cell>
          <cell r="F90" t="str">
            <v>基层警务技术职位（法医）</v>
          </cell>
          <cell r="G90">
            <v>65</v>
          </cell>
          <cell r="H90">
            <v>57</v>
          </cell>
          <cell r="I90">
            <v>0</v>
          </cell>
          <cell r="J90">
            <v>0</v>
          </cell>
          <cell r="K90">
            <v>122</v>
          </cell>
          <cell r="L90" t="str">
            <v>汉族</v>
          </cell>
          <cell r="M90" t="str">
            <v>1999-02-24</v>
          </cell>
          <cell r="N90" t="str">
            <v>26</v>
          </cell>
          <cell r="O90" t="str">
            <v>重庆市开州区</v>
          </cell>
          <cell r="P90" t="str">
            <v>共青团员</v>
          </cell>
          <cell r="Q90" t="str">
            <v>长春中医药大学</v>
          </cell>
          <cell r="R90" t="str">
            <v>2023-06-26</v>
          </cell>
          <cell r="S90" t="str">
            <v>临床医学</v>
          </cell>
          <cell r="T90" t="str">
            <v>大学本科</v>
          </cell>
          <cell r="U90" t="str">
            <v>学士</v>
          </cell>
          <cell r="V90" t="str">
            <v>是</v>
          </cell>
          <cell r="W90" t="str">
            <v>全日制</v>
          </cell>
          <cell r="X90" t="str">
            <v>无</v>
          </cell>
          <cell r="Y90" t="str">
            <v>否</v>
          </cell>
          <cell r="Z90" t="str">
            <v>否</v>
          </cell>
          <cell r="AA90" t="str">
            <v>其他年份</v>
          </cell>
          <cell r="AB90" t="str">
            <v>是</v>
          </cell>
          <cell r="AC90" t="str">
            <v>否</v>
          </cell>
          <cell r="AD90" t="str">
            <v>不是服务基层项目人员</v>
          </cell>
          <cell r="AE90" t="str">
            <v>否</v>
          </cell>
          <cell r="AF90" t="str">
            <v>否</v>
          </cell>
          <cell r="AG90" t="str">
            <v>重庆市开州区药品采购管理中心、工作人员</v>
          </cell>
          <cell r="AH90" t="str">
            <v>2年零6个月</v>
          </cell>
          <cell r="AI90" t="str">
            <v>无</v>
          </cell>
          <cell r="AJ90" t="str">
            <v>是</v>
          </cell>
          <cell r="AK90" t="str">
            <v>2014.9-2018.7 开州中学读书；2018.9-2023.7 长春中医药大学读本科；2023.8至今在开州区药品采购管理中心任工作人员</v>
          </cell>
          <cell r="AL90" t="str">
            <v>15683931392</v>
          </cell>
          <cell r="AM90" t="str">
            <v>13635365238</v>
          </cell>
          <cell r="AN90" t="str">
            <v>开州区汉丰街道香榭水岸</v>
          </cell>
          <cell r="AO90" t="str">
            <v>是</v>
          </cell>
          <cell r="AP90" t="str">
            <v>否</v>
          </cell>
          <cell r="AQ90" t="str">
            <v>本人23年招聘进入开州区药品采购管理中心，为事业编制人员身份。开州户籍、男性、临床专业符合报考标准。</v>
          </cell>
          <cell r="AR90" t="str">
            <v>已缴费</v>
          </cell>
          <cell r="AS90" t="str">
            <v>2026-01-24</v>
          </cell>
          <cell r="AT90" t="str">
            <v>已缴费</v>
          </cell>
        </row>
        <row r="91">
          <cell r="B91" t="str">
            <v>513921200302271173</v>
          </cell>
          <cell r="C91" t="str">
            <v>6107540201025</v>
          </cell>
          <cell r="D91" t="str">
            <v>男</v>
          </cell>
          <cell r="E91" t="str">
            <v>开州区乡镇机关</v>
          </cell>
          <cell r="F91" t="str">
            <v>综合管理职位3</v>
          </cell>
          <cell r="G91">
            <v>72.5</v>
          </cell>
          <cell r="H91">
            <v>60.5</v>
          </cell>
          <cell r="I91">
            <v>0</v>
          </cell>
          <cell r="J91">
            <v>0</v>
          </cell>
          <cell r="K91">
            <v>133</v>
          </cell>
          <cell r="L91" t="str">
            <v>汉族</v>
          </cell>
          <cell r="M91" t="str">
            <v>2003-02-27</v>
          </cell>
          <cell r="N91" t="str">
            <v>22</v>
          </cell>
          <cell r="O91" t="str">
            <v>四川省安岳县</v>
          </cell>
          <cell r="P91" t="str">
            <v>共青团员</v>
          </cell>
          <cell r="Q91" t="str">
            <v>成都信息工程大学</v>
          </cell>
          <cell r="R91" t="str">
            <v>2025-06-01</v>
          </cell>
          <cell r="S91" t="str">
            <v>物联网工程</v>
          </cell>
          <cell r="T91" t="str">
            <v>大学本科</v>
          </cell>
          <cell r="U91" t="str">
            <v>学士</v>
          </cell>
          <cell r="V91" t="str">
            <v>是</v>
          </cell>
          <cell r="W91" t="str">
            <v>全日制</v>
          </cell>
          <cell r="X91" t="str">
            <v>无</v>
          </cell>
          <cell r="Y91" t="str">
            <v>否</v>
          </cell>
          <cell r="Z91" t="str">
            <v>是</v>
          </cell>
          <cell r="AA91" t="str">
            <v>2025</v>
          </cell>
          <cell r="AB91" t="str">
            <v>否</v>
          </cell>
          <cell r="AC91" t="str">
            <v>否</v>
          </cell>
          <cell r="AD91" t="str">
            <v>不是服务基层项目人员</v>
          </cell>
          <cell r="AE91" t="str">
            <v>否</v>
          </cell>
          <cell r="AF91" t="str">
            <v>否</v>
          </cell>
          <cell r="AG91" t="str">
            <v>无</v>
          </cell>
          <cell r="AH91" t="str">
            <v>无</v>
          </cell>
          <cell r="AI91" t="str">
            <v>无</v>
          </cell>
          <cell r="AJ91" t="str">
            <v>是</v>
          </cell>
          <cell r="AK91" t="str">
            <v>2018.9-2021.7 遂宁绿然高中读书
2021.9-2025.6 成都信息工程大学读本科
2025.6至今未参加工作</v>
          </cell>
          <cell r="AL91" t="str">
            <v>15397712457</v>
          </cell>
          <cell r="AM91" t="str">
            <v>15397712457</v>
          </cell>
          <cell r="AN91" t="str">
            <v>四川省安岳县北坝宏业花园7栋2单元101</v>
          </cell>
          <cell r="AO91" t="str">
            <v>是</v>
          </cell>
          <cell r="AP91" t="str">
            <v>否</v>
          </cell>
          <cell r="AQ91" t="str">
            <v/>
          </cell>
          <cell r="AR91" t="str">
            <v>已缴费</v>
          </cell>
          <cell r="AS91" t="str">
            <v>2026-01-23</v>
          </cell>
          <cell r="AT91" t="str">
            <v>已缴费</v>
          </cell>
        </row>
        <row r="92">
          <cell r="B92" t="str">
            <v>511324200205203392</v>
          </cell>
          <cell r="C92" t="str">
            <v>6101808004908</v>
          </cell>
          <cell r="D92" t="str">
            <v>男</v>
          </cell>
          <cell r="E92" t="str">
            <v>开州区街道机关</v>
          </cell>
          <cell r="F92" t="str">
            <v>综合管理职位1</v>
          </cell>
          <cell r="G92">
            <v>76.5</v>
          </cell>
          <cell r="H92">
            <v>59.5</v>
          </cell>
          <cell r="I92">
            <v>0</v>
          </cell>
          <cell r="J92">
            <v>0</v>
          </cell>
          <cell r="K92">
            <v>136</v>
          </cell>
          <cell r="L92" t="str">
            <v>汉族</v>
          </cell>
          <cell r="M92" t="str">
            <v>2002-05-20</v>
          </cell>
          <cell r="N92" t="str">
            <v>23</v>
          </cell>
          <cell r="O92" t="str">
            <v>四川省南充市</v>
          </cell>
          <cell r="P92" t="str">
            <v>共青团员</v>
          </cell>
          <cell r="Q92" t="str">
            <v>福州大学</v>
          </cell>
          <cell r="R92" t="str">
            <v>2026-06-30</v>
          </cell>
          <cell r="S92" t="str">
            <v>水工结构工程</v>
          </cell>
          <cell r="T92" t="str">
            <v>硕士研究生</v>
          </cell>
          <cell r="U92" t="str">
            <v>硕士</v>
          </cell>
          <cell r="V92" t="str">
            <v>是</v>
          </cell>
          <cell r="W92" t="str">
            <v>全日制</v>
          </cell>
          <cell r="X92" t="str">
            <v>无</v>
          </cell>
          <cell r="Y92" t="str">
            <v>是</v>
          </cell>
          <cell r="Z92" t="str">
            <v>是</v>
          </cell>
          <cell r="AA92" t="str">
            <v>2026</v>
          </cell>
          <cell r="AB92" t="str">
            <v>否</v>
          </cell>
          <cell r="AC92" t="str">
            <v>否</v>
          </cell>
          <cell r="AD92" t="str">
            <v>不是服务基层项目人员</v>
          </cell>
          <cell r="AE92" t="str">
            <v>否</v>
          </cell>
          <cell r="AF92" t="str">
            <v>否</v>
          </cell>
          <cell r="AG92" t="str">
            <v>无</v>
          </cell>
          <cell r="AH92" t="str">
            <v>无</v>
          </cell>
          <cell r="AI92" t="str">
            <v>无</v>
          </cell>
          <cell r="AJ92" t="str">
            <v>是</v>
          </cell>
          <cell r="AK92" t="str">
            <v>2016.9-2019.7南充高级中学读书；2019.9-2023.7福州大学读本科；2023.9至今福州大学读研</v>
          </cell>
          <cell r="AL92" t="str">
            <v>18111021076</v>
          </cell>
          <cell r="AM92" t="str">
            <v>13408281280</v>
          </cell>
          <cell r="AN92" t="str">
            <v>四川省南充市顺庆区君汇上品</v>
          </cell>
          <cell r="AO92" t="str">
            <v>是</v>
          </cell>
          <cell r="AP92" t="str">
            <v>否</v>
          </cell>
          <cell r="AQ92" t="str">
            <v/>
          </cell>
          <cell r="AR92" t="str">
            <v>已缴费</v>
          </cell>
          <cell r="AS92" t="str">
            <v>2026-01-24</v>
          </cell>
          <cell r="AT92" t="str">
            <v>已缴费</v>
          </cell>
        </row>
        <row r="93">
          <cell r="B93" t="str">
            <v>500234199712088578</v>
          </cell>
          <cell r="C93" t="str">
            <v>6104808200602</v>
          </cell>
          <cell r="D93" t="str">
            <v>男</v>
          </cell>
          <cell r="E93" t="str">
            <v>开州区公安局</v>
          </cell>
          <cell r="F93" t="str">
            <v>基层执法勤务职位4</v>
          </cell>
          <cell r="G93">
            <v>64</v>
          </cell>
          <cell r="H93">
            <v>62.5</v>
          </cell>
          <cell r="I93">
            <v>67</v>
          </cell>
          <cell r="J93">
            <v>0</v>
          </cell>
          <cell r="K93">
            <v>64.45</v>
          </cell>
          <cell r="L93" t="str">
            <v>汉族</v>
          </cell>
          <cell r="M93" t="str">
            <v>1997-12-08</v>
          </cell>
          <cell r="N93" t="str">
            <v>28</v>
          </cell>
          <cell r="O93" t="str">
            <v>重庆市开州区</v>
          </cell>
          <cell r="P93" t="str">
            <v>中共党员</v>
          </cell>
          <cell r="Q93" t="str">
            <v>广州航海学院</v>
          </cell>
          <cell r="R93" t="str">
            <v>2020-07-01</v>
          </cell>
          <cell r="S93" t="str">
            <v>轮机工程</v>
          </cell>
          <cell r="T93" t="str">
            <v>大学本科</v>
          </cell>
          <cell r="U93" t="str">
            <v>学士</v>
          </cell>
          <cell r="V93" t="str">
            <v>是</v>
          </cell>
          <cell r="W93" t="str">
            <v>全日制</v>
          </cell>
          <cell r="X93" t="str">
            <v>无</v>
          </cell>
          <cell r="Y93" t="str">
            <v>否</v>
          </cell>
          <cell r="Z93" t="str">
            <v>否</v>
          </cell>
          <cell r="AA93" t="str">
            <v>其他年份</v>
          </cell>
          <cell r="AB93" t="str">
            <v>是</v>
          </cell>
          <cell r="AC93" t="str">
            <v>否</v>
          </cell>
          <cell r="AD93" t="str">
            <v>不是服务基层项目人员</v>
          </cell>
          <cell r="AE93" t="str">
            <v>否</v>
          </cell>
          <cell r="AF93" t="str">
            <v>否</v>
          </cell>
          <cell r="AG93" t="str">
            <v>无</v>
          </cell>
          <cell r="AH93" t="str">
            <v>无</v>
          </cell>
          <cell r="AI93" t="str">
            <v>无</v>
          </cell>
          <cell r="AJ93" t="str">
            <v>是</v>
          </cell>
          <cell r="AK93" t="str">
            <v>2013.9-2015.6开州区陈家中学读书；2015.9-2016.6开州区临江中学读书；2016.9-2020.7广州航海学院读本科；2020.7-2020.10待业；2020.11-2021.11在荆州海事局单位任一级行政执法员职位；2021.12-2022.12待业；2023.1-2025.3在开州区天和镇社保所任基层服务协管职位；2025.4-至今待业</v>
          </cell>
          <cell r="AL93" t="str">
            <v>18323726060</v>
          </cell>
          <cell r="AM93" t="str">
            <v>18716543274</v>
          </cell>
          <cell r="AN93" t="str">
            <v>重庆市开州区天和镇安静村3组89号</v>
          </cell>
          <cell r="AO93" t="str">
            <v>是</v>
          </cell>
          <cell r="AP93" t="str">
            <v>否</v>
          </cell>
          <cell r="AQ93" t="str">
            <v/>
          </cell>
          <cell r="AR93" t="str">
            <v>已缴费</v>
          </cell>
          <cell r="AS93" t="str">
            <v>2026-01-22</v>
          </cell>
          <cell r="AT93" t="str">
            <v>已缴费</v>
          </cell>
        </row>
        <row r="94">
          <cell r="B94" t="str">
            <v>511025200008223888</v>
          </cell>
          <cell r="C94" t="str">
            <v>6101800603009</v>
          </cell>
          <cell r="D94" t="str">
            <v>女</v>
          </cell>
          <cell r="E94" t="str">
            <v>开州区森林病虫害防治检疫站（参照）</v>
          </cell>
          <cell r="F94" t="str">
            <v>技术指导2</v>
          </cell>
          <cell r="G94">
            <v>67</v>
          </cell>
          <cell r="H94">
            <v>63</v>
          </cell>
          <cell r="I94">
            <v>0</v>
          </cell>
          <cell r="J94">
            <v>0</v>
          </cell>
          <cell r="K94">
            <v>130</v>
          </cell>
          <cell r="L94" t="str">
            <v>汉族</v>
          </cell>
          <cell r="M94" t="str">
            <v>2000-08-22</v>
          </cell>
          <cell r="N94" t="str">
            <v>25</v>
          </cell>
          <cell r="O94" t="str">
            <v>四川省资中县</v>
          </cell>
          <cell r="P94" t="str">
            <v>共青团员</v>
          </cell>
          <cell r="Q94" t="str">
            <v>四川农业大学</v>
          </cell>
          <cell r="R94" t="str">
            <v>2023-06-06</v>
          </cell>
          <cell r="S94" t="str">
            <v>林学</v>
          </cell>
          <cell r="T94" t="str">
            <v>大学本科</v>
          </cell>
          <cell r="U94" t="str">
            <v>学士</v>
          </cell>
          <cell r="V94" t="str">
            <v>是</v>
          </cell>
          <cell r="W94" t="str">
            <v>全日制</v>
          </cell>
          <cell r="X94" t="str">
            <v>无</v>
          </cell>
          <cell r="Y94" t="str">
            <v>否</v>
          </cell>
          <cell r="Z94" t="str">
            <v>否</v>
          </cell>
          <cell r="AA94" t="str">
            <v>其他年份</v>
          </cell>
          <cell r="AB94" t="str">
            <v>否</v>
          </cell>
          <cell r="AC94" t="str">
            <v>否</v>
          </cell>
          <cell r="AD94" t="str">
            <v>不是服务基层项目人员</v>
          </cell>
          <cell r="AE94" t="str">
            <v>否</v>
          </cell>
          <cell r="AF94" t="str">
            <v>否</v>
          </cell>
          <cell r="AG94" t="str">
            <v>无</v>
          </cell>
          <cell r="AH94" t="str">
            <v>无</v>
          </cell>
          <cell r="AI94" t="str">
            <v>无</v>
          </cell>
          <cell r="AJ94" t="str">
            <v>是</v>
          </cell>
          <cell r="AK94" t="str">
            <v>2015.9-2018.6就读于四川省资中县第二中学完成高中学业；2018.9-2023.6就读于四川农业大学完成本科学业；2023.6至今待业</v>
          </cell>
          <cell r="AL94" t="str">
            <v>15397748458</v>
          </cell>
          <cell r="AM94" t="str">
            <v>15397748458</v>
          </cell>
          <cell r="AN94" t="str">
            <v>四川省内江市</v>
          </cell>
          <cell r="AO94" t="str">
            <v>是</v>
          </cell>
          <cell r="AP94" t="str">
            <v>否</v>
          </cell>
          <cell r="AQ94" t="str">
            <v/>
          </cell>
          <cell r="AR94" t="str">
            <v>已缴费</v>
          </cell>
          <cell r="AS94" t="str">
            <v>2026-01-22</v>
          </cell>
          <cell r="AT94" t="str">
            <v>已缴费</v>
          </cell>
        </row>
        <row r="95">
          <cell r="B95" t="str">
            <v>511124200503104623</v>
          </cell>
          <cell r="C95" t="str">
            <v>6107800101113</v>
          </cell>
          <cell r="D95" t="str">
            <v>女</v>
          </cell>
          <cell r="E95" t="str">
            <v>开州区乡镇机关</v>
          </cell>
          <cell r="F95" t="str">
            <v>综合管理职位2</v>
          </cell>
          <cell r="G95">
            <v>67.5</v>
          </cell>
          <cell r="H95">
            <v>70.5</v>
          </cell>
          <cell r="I95">
            <v>0</v>
          </cell>
          <cell r="J95">
            <v>0</v>
          </cell>
          <cell r="K95">
            <v>138</v>
          </cell>
          <cell r="L95" t="str">
            <v>汉族</v>
          </cell>
          <cell r="M95" t="str">
            <v>2005-03-10</v>
          </cell>
          <cell r="N95" t="str">
            <v>20</v>
          </cell>
          <cell r="O95" t="str">
            <v>四川省井研县</v>
          </cell>
          <cell r="P95" t="str">
            <v>共青团员</v>
          </cell>
          <cell r="Q95" t="str">
            <v>四川轻化工大学</v>
          </cell>
          <cell r="R95" t="str">
            <v>2026-07-01</v>
          </cell>
          <cell r="S95" t="str">
            <v>软件工程</v>
          </cell>
          <cell r="T95" t="str">
            <v>大学本科</v>
          </cell>
          <cell r="U95" t="str">
            <v>学士</v>
          </cell>
          <cell r="V95" t="str">
            <v>是</v>
          </cell>
          <cell r="W95" t="str">
            <v>全日制</v>
          </cell>
          <cell r="X95" t="str">
            <v>无</v>
          </cell>
          <cell r="Y95" t="str">
            <v>是</v>
          </cell>
          <cell r="Z95" t="str">
            <v>否</v>
          </cell>
          <cell r="AA95" t="str">
            <v>2026</v>
          </cell>
          <cell r="AB95" t="str">
            <v>否</v>
          </cell>
          <cell r="AC95" t="str">
            <v>否</v>
          </cell>
          <cell r="AD95" t="str">
            <v>不是服务基层项目人员</v>
          </cell>
          <cell r="AE95" t="str">
            <v>否</v>
          </cell>
          <cell r="AF95" t="str">
            <v>否</v>
          </cell>
          <cell r="AG95" t="str">
            <v>无</v>
          </cell>
          <cell r="AH95" t="str">
            <v>无</v>
          </cell>
          <cell r="AI95" t="str">
            <v>无</v>
          </cell>
          <cell r="AJ95" t="str">
            <v>是</v>
          </cell>
          <cell r="AK95" t="str">
            <v>2019.9-2022.7 四川省仁寿县第一中学校北校区
2022.9-2026.7 四川轻化工大学</v>
          </cell>
          <cell r="AL95" t="str">
            <v>15282393553</v>
          </cell>
          <cell r="AM95" t="str">
            <v>13568305099</v>
          </cell>
          <cell r="AN95" t="str">
            <v>四川省眉山市汪洋镇松峰街道</v>
          </cell>
          <cell r="AO95" t="str">
            <v>是</v>
          </cell>
          <cell r="AP95" t="str">
            <v>否</v>
          </cell>
          <cell r="AQ95" t="str">
            <v>本人因父母工作繁忙，无人看管，故就读小学时未满6周岁；我是软件工程专业，下面已经提交学信网证明材料</v>
          </cell>
          <cell r="AR95" t="str">
            <v>已缴费</v>
          </cell>
          <cell r="AS95" t="str">
            <v>2026-01-23</v>
          </cell>
          <cell r="AT95" t="str">
            <v>已缴费</v>
          </cell>
        </row>
        <row r="96">
          <cell r="B96" t="str">
            <v>500234200211038439</v>
          </cell>
          <cell r="C96" t="str">
            <v>6107540201403</v>
          </cell>
          <cell r="D96" t="str">
            <v>男</v>
          </cell>
          <cell r="E96" t="str">
            <v>开州区乡镇机关</v>
          </cell>
          <cell r="F96" t="str">
            <v>综合管理职位9</v>
          </cell>
          <cell r="G96">
            <v>61.5</v>
          </cell>
          <cell r="H96">
            <v>63.5</v>
          </cell>
          <cell r="I96">
            <v>0</v>
          </cell>
          <cell r="J96">
            <v>0</v>
          </cell>
          <cell r="K96">
            <v>125</v>
          </cell>
          <cell r="L96" t="str">
            <v>汉族</v>
          </cell>
          <cell r="M96" t="str">
            <v>2002-11-03</v>
          </cell>
          <cell r="N96" t="str">
            <v>23</v>
          </cell>
          <cell r="O96" t="str">
            <v>重庆市开州区</v>
          </cell>
          <cell r="P96" t="str">
            <v>共青团员</v>
          </cell>
          <cell r="Q96" t="str">
            <v>重庆三峡学院</v>
          </cell>
          <cell r="R96" t="str">
            <v>2023-06-16</v>
          </cell>
          <cell r="S96" t="str">
            <v>电子信息工程</v>
          </cell>
          <cell r="T96" t="str">
            <v>大学本科</v>
          </cell>
          <cell r="U96" t="str">
            <v>学士</v>
          </cell>
          <cell r="V96" t="str">
            <v>是</v>
          </cell>
          <cell r="W96" t="str">
            <v>全日制</v>
          </cell>
          <cell r="X96" t="str">
            <v>无</v>
          </cell>
          <cell r="Y96" t="str">
            <v>否</v>
          </cell>
          <cell r="Z96" t="str">
            <v>是</v>
          </cell>
          <cell r="AA96" t="str">
            <v>其他年份</v>
          </cell>
          <cell r="AB96" t="str">
            <v>是</v>
          </cell>
          <cell r="AC96" t="str">
            <v>是</v>
          </cell>
          <cell r="AD96" t="str">
            <v>我市招募派遣（含团中央或其他省市派遣到我市）的“大学生志愿服务西部计划”（服务期满2年及以上）</v>
          </cell>
          <cell r="AE96" t="str">
            <v>否</v>
          </cell>
          <cell r="AF96" t="str">
            <v>否</v>
          </cell>
          <cell r="AG96" t="str">
            <v>无</v>
          </cell>
          <cell r="AH96" t="str">
            <v>2年</v>
          </cell>
          <cell r="AI96" t="str">
            <v>2年</v>
          </cell>
          <cell r="AJ96" t="str">
            <v>是</v>
          </cell>
          <cell r="AK96" t="str">
            <v>2016.9-2019.6重庆市开州区职业教育中心 读高中
2019.9-2023.6重庆三峡学院 读本科
2023.6-2023.8待业
2023.8-2025.7重庆市开州区三汇口乡人民政府（西部计划志愿者）
2025.7-至今  待业</v>
          </cell>
          <cell r="AL96" t="str">
            <v>18523999299</v>
          </cell>
          <cell r="AM96" t="str">
            <v>18996555983</v>
          </cell>
          <cell r="AN96" t="str">
            <v>重庆市开州区正安街道雍景台</v>
          </cell>
          <cell r="AO96" t="str">
            <v>是</v>
          </cell>
          <cell r="AP96" t="str">
            <v>否</v>
          </cell>
          <cell r="AQ96" t="str">
            <v/>
          </cell>
          <cell r="AR96" t="str">
            <v>已缴费</v>
          </cell>
          <cell r="AS96" t="str">
            <v>2026-01-22</v>
          </cell>
          <cell r="AT96" t="str">
            <v>已缴费</v>
          </cell>
        </row>
        <row r="97">
          <cell r="B97" t="str">
            <v>50022919970503241X</v>
          </cell>
          <cell r="C97" t="str">
            <v>6107540201027</v>
          </cell>
          <cell r="D97" t="str">
            <v>男</v>
          </cell>
          <cell r="E97" t="str">
            <v>开州区乡镇机关</v>
          </cell>
          <cell r="F97" t="str">
            <v>综合管理职位9</v>
          </cell>
          <cell r="G97">
            <v>57.5</v>
          </cell>
          <cell r="H97">
            <v>69</v>
          </cell>
          <cell r="I97">
            <v>0</v>
          </cell>
          <cell r="J97">
            <v>0</v>
          </cell>
          <cell r="K97">
            <v>126.5</v>
          </cell>
          <cell r="L97" t="str">
            <v>汉族</v>
          </cell>
          <cell r="M97" t="str">
            <v>1997-05-03</v>
          </cell>
          <cell r="N97" t="str">
            <v>28</v>
          </cell>
          <cell r="O97" t="str">
            <v>重庆市城口县</v>
          </cell>
          <cell r="P97" t="str">
            <v>群众</v>
          </cell>
          <cell r="Q97" t="str">
            <v>重庆人文科技学院</v>
          </cell>
          <cell r="R97" t="str">
            <v>2021-06-25</v>
          </cell>
          <cell r="S97" t="str">
            <v>电子信息工程</v>
          </cell>
          <cell r="T97" t="str">
            <v>大学本科</v>
          </cell>
          <cell r="U97" t="str">
            <v>学士</v>
          </cell>
          <cell r="V97" t="str">
            <v>是</v>
          </cell>
          <cell r="W97" t="str">
            <v>全日制</v>
          </cell>
          <cell r="X97" t="str">
            <v>无</v>
          </cell>
          <cell r="Y97" t="str">
            <v>否</v>
          </cell>
          <cell r="Z97" t="str">
            <v>否</v>
          </cell>
          <cell r="AA97" t="str">
            <v>其他年份</v>
          </cell>
          <cell r="AB97" t="str">
            <v>是</v>
          </cell>
          <cell r="AC97" t="str">
            <v>是</v>
          </cell>
          <cell r="AD97" t="str">
            <v>我市招募派遣（含团中央或其他省市派遣到我市）的“大学生志愿服务西部计划”（服务期满2年及以上）</v>
          </cell>
          <cell r="AE97" t="str">
            <v>否</v>
          </cell>
          <cell r="AF97" t="str">
            <v>否</v>
          </cell>
          <cell r="AG97" t="str">
            <v>城口县坪坝镇人民政府公益性岗位</v>
          </cell>
          <cell r="AH97" t="str">
            <v>2年</v>
          </cell>
          <cell r="AI97" t="str">
            <v>2年</v>
          </cell>
          <cell r="AJ97" t="str">
            <v>是</v>
          </cell>
          <cell r="AK97" t="str">
            <v>2013.9-2016.6重庆市城口中学校读书；2016.9-2019.6重庆航天职业技术学院读专科；2019.9-2021.6重庆人文科技学院读本科；2021.7-2022.8城口县咸宜镇人民政府西部志愿者；2022.8-2023.8城口县鸡鸣乡人民政府西部志愿者；2023.8-2024.5城口县鸡鸣乡人民政府公益性岗位；2024.5-2024.7 待业；2024.7-2025.1国家税务总局渠县税务局公务员；2025.1-2025.7待业；2025.7至今在城口县坪坝镇人民政府任公益性岗位</v>
          </cell>
          <cell r="AL97" t="str">
            <v>15696511949</v>
          </cell>
          <cell r="AM97" t="str">
            <v>13896965752</v>
          </cell>
          <cell r="AN97" t="str">
            <v>重庆市城口县坪坝镇丰田村4组27号</v>
          </cell>
          <cell r="AO97" t="str">
            <v>是</v>
          </cell>
          <cell r="AP97" t="str">
            <v>否</v>
          </cell>
          <cell r="AQ97" t="str">
            <v>本人当前为非在编人员</v>
          </cell>
          <cell r="AR97" t="str">
            <v>已缴费</v>
          </cell>
          <cell r="AS97" t="str">
            <v>2026-01-22</v>
          </cell>
          <cell r="AT97" t="str">
            <v>已缴费</v>
          </cell>
        </row>
        <row r="98">
          <cell r="B98" t="str">
            <v>500234200101026103</v>
          </cell>
          <cell r="C98" t="str">
            <v>6107802800921</v>
          </cell>
          <cell r="D98" t="str">
            <v>女</v>
          </cell>
          <cell r="E98" t="str">
            <v>开州区乡镇机关</v>
          </cell>
          <cell r="F98" t="str">
            <v>综合管理职位10</v>
          </cell>
          <cell r="G98">
            <v>65</v>
          </cell>
          <cell r="H98">
            <v>74</v>
          </cell>
          <cell r="I98">
            <v>0</v>
          </cell>
          <cell r="J98">
            <v>0</v>
          </cell>
          <cell r="K98">
            <v>139</v>
          </cell>
          <cell r="L98" t="str">
            <v>汉族</v>
          </cell>
          <cell r="M98" t="str">
            <v>2001-01-02</v>
          </cell>
          <cell r="N98" t="str">
            <v>25</v>
          </cell>
          <cell r="O98" t="str">
            <v>重庆市开州区</v>
          </cell>
          <cell r="P98" t="str">
            <v>共青团员</v>
          </cell>
          <cell r="Q98" t="str">
            <v>重庆理工大学</v>
          </cell>
          <cell r="R98" t="str">
            <v>2023-06-28</v>
          </cell>
          <cell r="S98" t="str">
            <v>金融学</v>
          </cell>
          <cell r="T98" t="str">
            <v>大学本科</v>
          </cell>
          <cell r="U98" t="str">
            <v>学士</v>
          </cell>
          <cell r="V98" t="str">
            <v>是</v>
          </cell>
          <cell r="W98" t="str">
            <v>全日制</v>
          </cell>
          <cell r="X98" t="str">
            <v>无</v>
          </cell>
          <cell r="Y98" t="str">
            <v>否</v>
          </cell>
          <cell r="Z98" t="str">
            <v>否</v>
          </cell>
          <cell r="AA98" t="str">
            <v>其他年份</v>
          </cell>
          <cell r="AB98" t="str">
            <v>否</v>
          </cell>
          <cell r="AC98" t="str">
            <v>是</v>
          </cell>
          <cell r="AD98" t="str">
            <v>我市招募派遣（含团中央或其他省市派遣到我市）的“大学生志愿服务西部计划”（服务期满2年及以上）</v>
          </cell>
          <cell r="AE98" t="str">
            <v>否</v>
          </cell>
          <cell r="AF98" t="str">
            <v>否</v>
          </cell>
          <cell r="AG98" t="str">
            <v>无</v>
          </cell>
          <cell r="AH98" t="str">
            <v>2年</v>
          </cell>
          <cell r="AI98" t="str">
            <v>2年</v>
          </cell>
          <cell r="AJ98" t="str">
            <v>是</v>
          </cell>
          <cell r="AK98" t="str">
            <v>2016.9-2019.7 重庆市开州区临江中学读书；2019.9-2023.7 重庆理工大学读本科；2023.8-2024.7在重庆市彭水苗族土家族自治县鹿角镇人民政府任西部计划志愿者；2024.8-2025.7在重庆市渝中区青少年校外活动中心任西部计划志愿者</v>
          </cell>
          <cell r="AL98" t="str">
            <v>13290007330</v>
          </cell>
          <cell r="AM98" t="str">
            <v>17358461189</v>
          </cell>
          <cell r="AN98" t="str">
            <v>重庆市开州区赵家街道</v>
          </cell>
          <cell r="AO98" t="str">
            <v>是</v>
          </cell>
          <cell r="AP98" t="str">
            <v>否</v>
          </cell>
          <cell r="AQ98" t="str">
            <v/>
          </cell>
          <cell r="AR98" t="str">
            <v>已缴费</v>
          </cell>
          <cell r="AS98" t="str">
            <v>2026-01-23</v>
          </cell>
          <cell r="AT98" t="str">
            <v>已缴费</v>
          </cell>
        </row>
        <row r="99">
          <cell r="B99" t="str">
            <v>500234200303279125</v>
          </cell>
          <cell r="C99" t="str">
            <v>6101540103213</v>
          </cell>
          <cell r="D99" t="str">
            <v>女</v>
          </cell>
          <cell r="E99" t="str">
            <v>开州区公安局</v>
          </cell>
          <cell r="F99" t="str">
            <v>基层警务技术职位（物证检验及鉴定）</v>
          </cell>
          <cell r="G99">
            <v>64</v>
          </cell>
          <cell r="H99">
            <v>65</v>
          </cell>
          <cell r="I99">
            <v>0</v>
          </cell>
          <cell r="J99">
            <v>0</v>
          </cell>
          <cell r="K99">
            <v>129</v>
          </cell>
          <cell r="L99" t="str">
            <v>汉族</v>
          </cell>
          <cell r="M99" t="str">
            <v>2003-03-27</v>
          </cell>
          <cell r="N99" t="str">
            <v>22</v>
          </cell>
          <cell r="O99" t="str">
            <v>重庆市开州区巫山镇新沙村3组2号</v>
          </cell>
          <cell r="P99" t="str">
            <v>共青团员</v>
          </cell>
          <cell r="Q99" t="str">
            <v>伊犁师范大学</v>
          </cell>
          <cell r="R99" t="str">
            <v>2025-07-01</v>
          </cell>
          <cell r="S99" t="str">
            <v>生物科学</v>
          </cell>
          <cell r="T99" t="str">
            <v>大学本科</v>
          </cell>
          <cell r="U99" t="str">
            <v>学士</v>
          </cell>
          <cell r="V99" t="str">
            <v>是</v>
          </cell>
          <cell r="W99" t="str">
            <v>全日制</v>
          </cell>
          <cell r="X99" t="str">
            <v>无</v>
          </cell>
          <cell r="Y99" t="str">
            <v>否</v>
          </cell>
          <cell r="Z99" t="str">
            <v>是</v>
          </cell>
          <cell r="AA99" t="str">
            <v>2025</v>
          </cell>
          <cell r="AB99" t="str">
            <v>否</v>
          </cell>
          <cell r="AC99" t="str">
            <v>否</v>
          </cell>
          <cell r="AD99" t="str">
            <v>不是服务基层项目人员</v>
          </cell>
          <cell r="AE99" t="str">
            <v>否</v>
          </cell>
          <cell r="AF99" t="str">
            <v>否</v>
          </cell>
          <cell r="AG99" t="str">
            <v>无</v>
          </cell>
          <cell r="AH99" t="str">
            <v>无</v>
          </cell>
          <cell r="AI99" t="str">
            <v>无</v>
          </cell>
          <cell r="AJ99" t="str">
            <v>是</v>
          </cell>
          <cell r="AK99" t="str">
            <v>2018.9-2021.7开州区临江中学读书；2021.9-2025.7伊犁师范大学读本科；2026.1至今无工作</v>
          </cell>
          <cell r="AL99" t="str">
            <v>15202344799</v>
          </cell>
          <cell r="AM99" t="str">
            <v>15202344799</v>
          </cell>
          <cell r="AN99" t="str">
            <v>重庆市开州区安康街北一路新民居6组团</v>
          </cell>
          <cell r="AO99" t="str">
            <v>是</v>
          </cell>
          <cell r="AP99" t="str">
            <v>否</v>
          </cell>
          <cell r="AQ99" t="str">
            <v/>
          </cell>
          <cell r="AR99" t="str">
            <v>已缴费</v>
          </cell>
          <cell r="AS99" t="str">
            <v>2026-01-23</v>
          </cell>
          <cell r="AT99" t="str">
            <v>已缴费</v>
          </cell>
        </row>
        <row r="100">
          <cell r="B100" t="str">
            <v>511325200005060012</v>
          </cell>
          <cell r="C100" t="str">
            <v>6101801504615</v>
          </cell>
          <cell r="D100" t="str">
            <v>男</v>
          </cell>
          <cell r="E100" t="str">
            <v>开州区街道机关</v>
          </cell>
          <cell r="F100" t="str">
            <v>综合管理职位3</v>
          </cell>
          <cell r="G100">
            <v>68.5</v>
          </cell>
          <cell r="H100">
            <v>63</v>
          </cell>
          <cell r="I100">
            <v>0</v>
          </cell>
          <cell r="J100">
            <v>0</v>
          </cell>
          <cell r="K100">
            <v>131.5</v>
          </cell>
          <cell r="L100" t="str">
            <v>汉族</v>
          </cell>
          <cell r="M100" t="str">
            <v>2000-05-06</v>
          </cell>
          <cell r="N100" t="str">
            <v>25</v>
          </cell>
          <cell r="O100" t="str">
            <v>四川省南充市西充县</v>
          </cell>
          <cell r="P100" t="str">
            <v>共青团员</v>
          </cell>
          <cell r="Q100" t="str">
            <v>重庆交通大学</v>
          </cell>
          <cell r="R100" t="str">
            <v>2024-12-25</v>
          </cell>
          <cell r="S100" t="str">
            <v>力学</v>
          </cell>
          <cell r="T100" t="str">
            <v>硕士研究生</v>
          </cell>
          <cell r="U100" t="str">
            <v>硕士</v>
          </cell>
          <cell r="V100" t="str">
            <v>是</v>
          </cell>
          <cell r="W100" t="str">
            <v>全日制</v>
          </cell>
          <cell r="X100" t="str">
            <v>无</v>
          </cell>
          <cell r="Y100" t="str">
            <v>否</v>
          </cell>
          <cell r="Z100" t="str">
            <v>是</v>
          </cell>
          <cell r="AA100" t="str">
            <v>其他年份</v>
          </cell>
          <cell r="AB100" t="str">
            <v>否</v>
          </cell>
          <cell r="AC100" t="str">
            <v>否</v>
          </cell>
          <cell r="AD100" t="str">
            <v>不是服务基层项目人员</v>
          </cell>
          <cell r="AE100" t="str">
            <v>否</v>
          </cell>
          <cell r="AF100" t="str">
            <v>否</v>
          </cell>
          <cell r="AG100" t="str">
            <v>无</v>
          </cell>
          <cell r="AH100" t="str">
            <v>无</v>
          </cell>
          <cell r="AI100" t="str">
            <v>无</v>
          </cell>
          <cell r="AJ100" t="str">
            <v>是</v>
          </cell>
          <cell r="AK100" t="str">
            <v>2014.9-2017.6西充中学读高中；2017.9-2021.6内蒙古科技大学读本科;2021.9-2024.12重庆交通大学读硕士；2024.12-至今待业</v>
          </cell>
          <cell r="AL100" t="str">
            <v>18384088300</v>
          </cell>
          <cell r="AM100" t="str">
            <v>15892431599</v>
          </cell>
          <cell r="AN100" t="str">
            <v>四川省南充市西充县建设路金地花园</v>
          </cell>
          <cell r="AO100" t="str">
            <v>是</v>
          </cell>
          <cell r="AP100" t="str">
            <v>否</v>
          </cell>
          <cell r="AQ100" t="str">
            <v/>
          </cell>
          <cell r="AR100" t="str">
            <v>已缴费</v>
          </cell>
          <cell r="AS100" t="str">
            <v>2026-01-23</v>
          </cell>
          <cell r="AT100" t="str">
            <v>已缴费</v>
          </cell>
        </row>
        <row r="101">
          <cell r="B101" t="str">
            <v>500234200305132207</v>
          </cell>
          <cell r="C101" t="str">
            <v>6103540207420</v>
          </cell>
          <cell r="D101" t="str">
            <v>女</v>
          </cell>
          <cell r="E101" t="str">
            <v>开州区生态环境保护综合行政执法支队（参照）</v>
          </cell>
          <cell r="F101" t="str">
            <v>综合文秘</v>
          </cell>
          <cell r="G101">
            <v>66</v>
          </cell>
          <cell r="H101">
            <v>69.5</v>
          </cell>
          <cell r="I101">
            <v>0</v>
          </cell>
          <cell r="J101">
            <v>0</v>
          </cell>
          <cell r="K101">
            <v>135.5</v>
          </cell>
          <cell r="L101" t="str">
            <v>汉族</v>
          </cell>
          <cell r="M101" t="str">
            <v>2003-05-13</v>
          </cell>
          <cell r="N101" t="str">
            <v>22</v>
          </cell>
          <cell r="O101" t="str">
            <v>重庆市开州区</v>
          </cell>
          <cell r="P101" t="str">
            <v>共青团员</v>
          </cell>
          <cell r="Q101" t="str">
            <v>重庆第二师范学院</v>
          </cell>
          <cell r="R101" t="str">
            <v>2024-06-20</v>
          </cell>
          <cell r="S101" t="str">
            <v>广告学</v>
          </cell>
          <cell r="T101" t="str">
            <v>大学本科</v>
          </cell>
          <cell r="U101" t="str">
            <v>学士</v>
          </cell>
          <cell r="V101" t="str">
            <v>是</v>
          </cell>
          <cell r="W101" t="str">
            <v>全日制</v>
          </cell>
          <cell r="X101" t="str">
            <v>无</v>
          </cell>
          <cell r="Y101" t="str">
            <v>否</v>
          </cell>
          <cell r="Z101" t="str">
            <v>是</v>
          </cell>
          <cell r="AA101" t="str">
            <v>其他年份</v>
          </cell>
          <cell r="AB101" t="str">
            <v>否</v>
          </cell>
          <cell r="AC101" t="str">
            <v>否</v>
          </cell>
          <cell r="AD101" t="str">
            <v>不是服务基层项目人员</v>
          </cell>
          <cell r="AE101" t="str">
            <v>否</v>
          </cell>
          <cell r="AF101" t="str">
            <v>否</v>
          </cell>
          <cell r="AG101" t="str">
            <v>无</v>
          </cell>
          <cell r="AH101" t="str">
            <v>无</v>
          </cell>
          <cell r="AI101" t="str">
            <v>无</v>
          </cell>
          <cell r="AJ101" t="str">
            <v>是</v>
          </cell>
          <cell r="AK101" t="str">
            <v>2017.9—2020.7重庆市开州区实验中学
2020.9—2024.6重庆第二师范学院</v>
          </cell>
          <cell r="AL101" t="str">
            <v>19923069081</v>
          </cell>
          <cell r="AM101" t="str">
            <v>18182338793</v>
          </cell>
          <cell r="AN101" t="str">
            <v>重庆市开州区侨城半岛5栋13-12</v>
          </cell>
          <cell r="AO101" t="str">
            <v>是</v>
          </cell>
          <cell r="AP101" t="str">
            <v>否</v>
          </cell>
          <cell r="AQ101" t="str">
            <v/>
          </cell>
          <cell r="AR101" t="str">
            <v>已缴费</v>
          </cell>
          <cell r="AS101" t="str">
            <v>2026-01-24</v>
          </cell>
          <cell r="AT101" t="str">
            <v>已缴费</v>
          </cell>
        </row>
        <row r="102">
          <cell r="B102" t="str">
            <v>500101200212235255</v>
          </cell>
          <cell r="C102" t="str">
            <v>6104809600819</v>
          </cell>
          <cell r="D102" t="str">
            <v>男</v>
          </cell>
          <cell r="E102" t="str">
            <v>开州区公安局</v>
          </cell>
          <cell r="F102" t="str">
            <v>基层执法勤务职位（金融财会）</v>
          </cell>
          <cell r="G102">
            <v>57</v>
          </cell>
          <cell r="H102">
            <v>58.5</v>
          </cell>
          <cell r="I102">
            <v>70</v>
          </cell>
          <cell r="J102">
            <v>0</v>
          </cell>
          <cell r="K102">
            <v>61.35</v>
          </cell>
          <cell r="L102" t="str">
            <v>汉族</v>
          </cell>
          <cell r="M102" t="str">
            <v>2002-12-23</v>
          </cell>
          <cell r="N102" t="str">
            <v>23</v>
          </cell>
          <cell r="O102" t="str">
            <v>重庆万州</v>
          </cell>
          <cell r="P102" t="str">
            <v>共青团员</v>
          </cell>
          <cell r="Q102" t="str">
            <v>重庆工商大学派斯学院</v>
          </cell>
          <cell r="R102" t="str">
            <v>2025-07-01</v>
          </cell>
          <cell r="S102" t="str">
            <v>会计学</v>
          </cell>
          <cell r="T102" t="str">
            <v>大学本科</v>
          </cell>
          <cell r="U102" t="str">
            <v>学士</v>
          </cell>
          <cell r="V102" t="str">
            <v>是</v>
          </cell>
          <cell r="W102" t="str">
            <v>全日制</v>
          </cell>
          <cell r="X102" t="str">
            <v>无</v>
          </cell>
          <cell r="Y102" t="str">
            <v>否</v>
          </cell>
          <cell r="Z102" t="str">
            <v>否</v>
          </cell>
          <cell r="AA102" t="str">
            <v>2025</v>
          </cell>
          <cell r="AB102" t="str">
            <v>是</v>
          </cell>
          <cell r="AC102" t="str">
            <v>否</v>
          </cell>
          <cell r="AD102" t="str">
            <v>不是服务基层项目人员</v>
          </cell>
          <cell r="AE102" t="str">
            <v>否</v>
          </cell>
          <cell r="AF102" t="str">
            <v>否</v>
          </cell>
          <cell r="AG102" t="str">
            <v>重庆高正上岸方舟教育咨询有限公司；学管师</v>
          </cell>
          <cell r="AH102" t="str">
            <v>无</v>
          </cell>
          <cell r="AI102" t="str">
            <v>无</v>
          </cell>
          <cell r="AJ102" t="str">
            <v>是</v>
          </cell>
          <cell r="AK102" t="str">
            <v>2018.9-2021.7万州分水中学读高中；2021.9-2025.7重庆工商大学派斯学院读大学；2025.7至今在重庆高正上岸方舟教育咨询有限公司任学管师</v>
          </cell>
          <cell r="AL102" t="str">
            <v>17783714161</v>
          </cell>
          <cell r="AM102" t="str">
            <v>15320290625</v>
          </cell>
          <cell r="AN102" t="str">
            <v>重庆市万州区分水镇黄泥凼村7组92号</v>
          </cell>
          <cell r="AO102" t="str">
            <v>是</v>
          </cell>
          <cell r="AP102" t="str">
            <v>否</v>
          </cell>
          <cell r="AQ102" t="str">
            <v/>
          </cell>
          <cell r="AR102" t="str">
            <v>已缴费</v>
          </cell>
          <cell r="AS102" t="str">
            <v>2026-01-24</v>
          </cell>
          <cell r="AT102" t="str">
            <v>已缴费</v>
          </cell>
        </row>
        <row r="103">
          <cell r="B103" t="str">
            <v>510503200005173465</v>
          </cell>
          <cell r="C103" t="str">
            <v>6107180205911</v>
          </cell>
          <cell r="D103" t="str">
            <v>女</v>
          </cell>
          <cell r="E103" t="str">
            <v>开州区乡镇机关</v>
          </cell>
          <cell r="F103" t="str">
            <v>综合管理职位6</v>
          </cell>
          <cell r="G103">
            <v>64.5</v>
          </cell>
          <cell r="H103">
            <v>65.5</v>
          </cell>
          <cell r="I103">
            <v>0</v>
          </cell>
          <cell r="J103">
            <v>0</v>
          </cell>
          <cell r="K103">
            <v>130</v>
          </cell>
          <cell r="L103" t="str">
            <v>汉族</v>
          </cell>
          <cell r="M103" t="str">
            <v>2000-05-17</v>
          </cell>
          <cell r="N103" t="str">
            <v>25</v>
          </cell>
          <cell r="O103" t="str">
            <v>泸州市纳溪区</v>
          </cell>
          <cell r="P103" t="str">
            <v>共青团员</v>
          </cell>
          <cell r="Q103" t="str">
            <v>四川工商学院</v>
          </cell>
          <cell r="R103" t="str">
            <v>2022-06-12</v>
          </cell>
          <cell r="S103" t="str">
            <v>会计学</v>
          </cell>
          <cell r="T103" t="str">
            <v>大学本科</v>
          </cell>
          <cell r="U103" t="str">
            <v>学士</v>
          </cell>
          <cell r="V103" t="str">
            <v>是</v>
          </cell>
          <cell r="W103" t="str">
            <v>全日制</v>
          </cell>
          <cell r="X103" t="str">
            <v>无</v>
          </cell>
          <cell r="Y103" t="str">
            <v>否</v>
          </cell>
          <cell r="Z103" t="str">
            <v>否</v>
          </cell>
          <cell r="AA103" t="str">
            <v>其他年份</v>
          </cell>
          <cell r="AB103" t="str">
            <v>是</v>
          </cell>
          <cell r="AC103" t="str">
            <v>否</v>
          </cell>
          <cell r="AD103" t="str">
            <v>不是服务基层项目人员</v>
          </cell>
          <cell r="AE103" t="str">
            <v>否</v>
          </cell>
          <cell r="AF103" t="str">
            <v>否</v>
          </cell>
          <cell r="AG103" t="str">
            <v> 四川全过程工程咨询集团有限公司 财务</v>
          </cell>
          <cell r="AH103" t="str">
            <v>2年</v>
          </cell>
          <cell r="AI103" t="str">
            <v>2年</v>
          </cell>
          <cell r="AJ103" t="str">
            <v>是</v>
          </cell>
          <cell r="AK103" t="str">
            <v>2015.9-2018.6 纳溪中学读书；2018.9-2022.6 四川工商学院读本科；2022.6-2024.5在星耀智选（成都）文化传媒有限公司任财务职位； 2024.6-2024.9 在成都土生土长网络技术有限公司任财务职位； 2024.10- 2024.11 待业；2024.12- 2025.10 在成都莱恩凯勒营销策划有限公司任财务职位；2025.10- 2025.12 待业；2025.12-至今在四川全过程工程咨询集团有限公司任财务职位。</v>
          </cell>
          <cell r="AL103" t="str">
            <v>13108303181</v>
          </cell>
          <cell r="AM103" t="str">
            <v>15508429353</v>
          </cell>
          <cell r="AN103" t="str">
            <v>四川省泸州市纳溪区白节镇玉水村3组43号</v>
          </cell>
          <cell r="AO103" t="str">
            <v>是</v>
          </cell>
          <cell r="AP103" t="str">
            <v>否</v>
          </cell>
          <cell r="AQ103" t="str">
            <v/>
          </cell>
          <cell r="AR103" t="str">
            <v>已缴费</v>
          </cell>
          <cell r="AS103" t="str">
            <v>2026-01-25</v>
          </cell>
          <cell r="AT103" t="str">
            <v>已缴费</v>
          </cell>
        </row>
        <row r="104">
          <cell r="B104" t="str">
            <v>500223200210098887</v>
          </cell>
          <cell r="C104" t="str">
            <v>6104808204906</v>
          </cell>
          <cell r="D104" t="str">
            <v>女</v>
          </cell>
          <cell r="E104" t="str">
            <v>开州区公安局</v>
          </cell>
          <cell r="F104" t="str">
            <v>基层执法勤务职位</v>
          </cell>
          <cell r="G104">
            <v>65.5</v>
          </cell>
          <cell r="H104">
            <v>70.5</v>
          </cell>
          <cell r="I104">
            <v>81</v>
          </cell>
          <cell r="J104">
            <v>0</v>
          </cell>
          <cell r="K104">
            <v>71.65</v>
          </cell>
          <cell r="L104" t="str">
            <v>汉族</v>
          </cell>
          <cell r="M104" t="str">
            <v>2002-10-09</v>
          </cell>
          <cell r="N104" t="str">
            <v>23</v>
          </cell>
          <cell r="O104" t="str">
            <v>重庆市潼南区</v>
          </cell>
          <cell r="P104" t="str">
            <v>共青团员</v>
          </cell>
          <cell r="Q104" t="str">
            <v>重庆师范大学</v>
          </cell>
          <cell r="R104" t="str">
            <v>2025-07-01</v>
          </cell>
          <cell r="S104" t="str">
            <v>广播电视编导</v>
          </cell>
          <cell r="T104" t="str">
            <v>大学本科</v>
          </cell>
          <cell r="U104" t="str">
            <v>学士</v>
          </cell>
          <cell r="V104" t="str">
            <v>是</v>
          </cell>
          <cell r="W104" t="str">
            <v>全日制</v>
          </cell>
          <cell r="X104" t="str">
            <v>无</v>
          </cell>
          <cell r="Y104" t="str">
            <v>否</v>
          </cell>
          <cell r="Z104" t="str">
            <v>是</v>
          </cell>
          <cell r="AA104" t="str">
            <v>2025</v>
          </cell>
          <cell r="AB104" t="str">
            <v>否</v>
          </cell>
          <cell r="AC104" t="str">
            <v>否</v>
          </cell>
          <cell r="AD104" t="str">
            <v>不是服务基层项目人员</v>
          </cell>
          <cell r="AE104" t="str">
            <v>否</v>
          </cell>
          <cell r="AF104" t="str">
            <v>否</v>
          </cell>
          <cell r="AG104" t="str">
            <v>无</v>
          </cell>
          <cell r="AH104" t="str">
            <v>无</v>
          </cell>
          <cell r="AI104" t="str">
            <v>无</v>
          </cell>
          <cell r="AJ104" t="str">
            <v>是</v>
          </cell>
          <cell r="AK104" t="str">
            <v>2019.9-2021.7 重庆市合川中学读书；
2021.9-2025.7重庆市重庆师范大学读本科；</v>
          </cell>
          <cell r="AL104" t="str">
            <v>18580008424</v>
          </cell>
          <cell r="AM104" t="str">
            <v>18883076959</v>
          </cell>
          <cell r="AN104" t="str">
            <v>重庆市合川区小桥路纯阳锦绣苑B幢7-1</v>
          </cell>
          <cell r="AO104" t="str">
            <v>是</v>
          </cell>
          <cell r="AP104" t="str">
            <v>否</v>
          </cell>
          <cell r="AQ104" t="str">
            <v>无</v>
          </cell>
          <cell r="AR104" t="str">
            <v>已缴费</v>
          </cell>
          <cell r="AS104" t="str">
            <v>2026-01-24</v>
          </cell>
          <cell r="AT104" t="str">
            <v>已缴费</v>
          </cell>
        </row>
        <row r="105">
          <cell r="B105" t="str">
            <v>330382200206123131</v>
          </cell>
          <cell r="C105" t="str">
            <v>6103160107201</v>
          </cell>
          <cell r="D105" t="str">
            <v>男</v>
          </cell>
          <cell r="E105" t="str">
            <v>开州区文化市场综合行政执法支队（参照）</v>
          </cell>
          <cell r="F105" t="str">
            <v>文化执法职位1</v>
          </cell>
          <cell r="G105">
            <v>65</v>
          </cell>
          <cell r="H105">
            <v>68.5</v>
          </cell>
          <cell r="I105">
            <v>0</v>
          </cell>
          <cell r="J105">
            <v>0</v>
          </cell>
          <cell r="K105">
            <v>133.5</v>
          </cell>
          <cell r="L105" t="str">
            <v>汉族</v>
          </cell>
          <cell r="M105" t="str">
            <v>2002-06-12</v>
          </cell>
          <cell r="N105" t="str">
            <v>23</v>
          </cell>
          <cell r="O105" t="str">
            <v>浙江省温州市乐清市</v>
          </cell>
          <cell r="P105" t="str">
            <v>共青团员</v>
          </cell>
          <cell r="Q105" t="str">
            <v>西南科技大学</v>
          </cell>
          <cell r="R105" t="str">
            <v>2024-06-18</v>
          </cell>
          <cell r="S105" t="str">
            <v>汉语国际教育</v>
          </cell>
          <cell r="T105" t="str">
            <v>大学本科</v>
          </cell>
          <cell r="U105" t="str">
            <v>学士</v>
          </cell>
          <cell r="V105" t="str">
            <v>是</v>
          </cell>
          <cell r="W105" t="str">
            <v>全日制</v>
          </cell>
          <cell r="X105" t="str">
            <v>无</v>
          </cell>
          <cell r="Y105" t="str">
            <v>否</v>
          </cell>
          <cell r="Z105" t="str">
            <v>是</v>
          </cell>
          <cell r="AA105" t="str">
            <v>其他年份</v>
          </cell>
          <cell r="AB105" t="str">
            <v>否</v>
          </cell>
          <cell r="AC105" t="str">
            <v>否</v>
          </cell>
          <cell r="AD105" t="str">
            <v>不是服务基层项目人员</v>
          </cell>
          <cell r="AE105" t="str">
            <v>否</v>
          </cell>
          <cell r="AF105" t="str">
            <v>否</v>
          </cell>
          <cell r="AG105" t="str">
            <v>无</v>
          </cell>
          <cell r="AH105" t="str">
            <v>无</v>
          </cell>
          <cell r="AI105" t="str">
            <v>无</v>
          </cell>
          <cell r="AJ105" t="str">
            <v>是</v>
          </cell>
          <cell r="AK105" t="str">
            <v>2017.9-2020.6 宜宾市天立学校读高中；2020.9-2024.6 西南科技大学读本科；2024.6-至今：待业</v>
          </cell>
          <cell r="AL105" t="str">
            <v>15283179587</v>
          </cell>
          <cell r="AM105" t="str">
            <v>13608291968</v>
          </cell>
          <cell r="AN105" t="str">
            <v>四川省宜宾市翠屏区大官楼街道翠屏路209号</v>
          </cell>
          <cell r="AO105" t="str">
            <v>是</v>
          </cell>
          <cell r="AP105" t="str">
            <v>否</v>
          </cell>
          <cell r="AQ105" t="str">
            <v/>
          </cell>
          <cell r="AR105" t="str">
            <v>已缴费</v>
          </cell>
          <cell r="AS105" t="str">
            <v>2026-01-23</v>
          </cell>
          <cell r="AT105" t="str">
            <v>已缴费</v>
          </cell>
        </row>
        <row r="106">
          <cell r="B106" t="str">
            <v>500234200209021144</v>
          </cell>
          <cell r="C106" t="str">
            <v>6101010100816</v>
          </cell>
          <cell r="D106" t="str">
            <v>女</v>
          </cell>
          <cell r="E106" t="str">
            <v>开州区街道机关</v>
          </cell>
          <cell r="F106" t="str">
            <v>综合管理职位2</v>
          </cell>
          <cell r="G106">
            <v>71</v>
          </cell>
          <cell r="H106">
            <v>68.5</v>
          </cell>
          <cell r="I106">
            <v>0</v>
          </cell>
          <cell r="J106">
            <v>0</v>
          </cell>
          <cell r="K106">
            <v>139.5</v>
          </cell>
          <cell r="L106" t="str">
            <v>汉族</v>
          </cell>
          <cell r="M106" t="str">
            <v>2002-09-02</v>
          </cell>
          <cell r="N106" t="str">
            <v>23</v>
          </cell>
          <cell r="O106" t="str">
            <v>重庆市开州区</v>
          </cell>
          <cell r="P106" t="str">
            <v>中共党员</v>
          </cell>
          <cell r="Q106" t="str">
            <v>上海对外经贸大学</v>
          </cell>
          <cell r="R106" t="str">
            <v>2026-06-30</v>
          </cell>
          <cell r="S106" t="str">
            <v>金融</v>
          </cell>
          <cell r="T106" t="str">
            <v>硕士研究生</v>
          </cell>
          <cell r="U106" t="str">
            <v>硕士</v>
          </cell>
          <cell r="V106" t="str">
            <v>是</v>
          </cell>
          <cell r="W106" t="str">
            <v>全日制</v>
          </cell>
          <cell r="X106" t="str">
            <v>无</v>
          </cell>
          <cell r="Y106" t="str">
            <v>是</v>
          </cell>
          <cell r="Z106" t="str">
            <v>是</v>
          </cell>
          <cell r="AA106" t="str">
            <v>2026</v>
          </cell>
          <cell r="AB106" t="str">
            <v>否</v>
          </cell>
          <cell r="AC106" t="str">
            <v>否</v>
          </cell>
          <cell r="AD106" t="str">
            <v>不是服务基层项目人员</v>
          </cell>
          <cell r="AE106" t="str">
            <v>否</v>
          </cell>
          <cell r="AF106" t="str">
            <v>否</v>
          </cell>
          <cell r="AG106" t="str">
            <v>无</v>
          </cell>
          <cell r="AH106" t="str">
            <v>无</v>
          </cell>
          <cell r="AI106" t="str">
            <v>无</v>
          </cell>
          <cell r="AJ106" t="str">
            <v>是</v>
          </cell>
          <cell r="AK106" t="str">
            <v>2017.9-2020.7重庆巴蜀中学就读；2020.9-2024.7华中师范大学读本科；2024.9至今在上海对外经贸大学就读</v>
          </cell>
          <cell r="AL106" t="str">
            <v>15023201093</v>
          </cell>
          <cell r="AM106" t="str">
            <v>15223532999</v>
          </cell>
          <cell r="AN106" t="str">
            <v>重庆市开州区文峰街道滨湖东路628号东湖郡</v>
          </cell>
          <cell r="AO106" t="str">
            <v>是</v>
          </cell>
          <cell r="AP106" t="str">
            <v>否</v>
          </cell>
          <cell r="AQ106" t="str">
            <v/>
          </cell>
          <cell r="AR106" t="str">
            <v>已缴费</v>
          </cell>
          <cell r="AS106" t="str">
            <v>2026-01-24</v>
          </cell>
          <cell r="AT106" t="str">
            <v>已缴费</v>
          </cell>
        </row>
        <row r="107">
          <cell r="B107" t="str">
            <v>500234199710244653</v>
          </cell>
          <cell r="C107" t="str">
            <v>6103540207128</v>
          </cell>
          <cell r="D107" t="str">
            <v>男</v>
          </cell>
          <cell r="E107" t="str">
            <v>开州区市场监督管理局</v>
          </cell>
          <cell r="F107" t="str">
            <v>基层行政执法1</v>
          </cell>
          <cell r="G107">
            <v>67</v>
          </cell>
          <cell r="H107">
            <v>66</v>
          </cell>
          <cell r="I107">
            <v>0</v>
          </cell>
          <cell r="J107">
            <v>0</v>
          </cell>
          <cell r="K107">
            <v>133</v>
          </cell>
          <cell r="L107" t="str">
            <v>汉族</v>
          </cell>
          <cell r="M107" t="str">
            <v>1997-10-24</v>
          </cell>
          <cell r="N107" t="str">
            <v>28</v>
          </cell>
          <cell r="O107" t="str">
            <v>重庆市开州区</v>
          </cell>
          <cell r="P107" t="str">
            <v>共青团员</v>
          </cell>
          <cell r="Q107" t="str">
            <v>河南科技大学</v>
          </cell>
          <cell r="R107" t="str">
            <v>2019-07-01</v>
          </cell>
          <cell r="S107" t="str">
            <v>食品质量与安全</v>
          </cell>
          <cell r="T107" t="str">
            <v>大学本科</v>
          </cell>
          <cell r="U107" t="str">
            <v>学士</v>
          </cell>
          <cell r="V107" t="str">
            <v>是</v>
          </cell>
          <cell r="W107" t="str">
            <v>全日制</v>
          </cell>
          <cell r="X107" t="str">
            <v>国际经济与贸易</v>
          </cell>
          <cell r="Y107" t="str">
            <v>否</v>
          </cell>
          <cell r="Z107" t="str">
            <v>否</v>
          </cell>
          <cell r="AA107" t="str">
            <v>其他年份</v>
          </cell>
          <cell r="AB107" t="str">
            <v>是</v>
          </cell>
          <cell r="AC107" t="str">
            <v>否</v>
          </cell>
          <cell r="AD107" t="str">
            <v>不是服务基层项目人员</v>
          </cell>
          <cell r="AE107" t="str">
            <v>否</v>
          </cell>
          <cell r="AF107" t="str">
            <v>否</v>
          </cell>
          <cell r="AG107" t="str">
            <v>垫江县统一征地事务中心工作人员</v>
          </cell>
          <cell r="AH107" t="str">
            <v>5年</v>
          </cell>
          <cell r="AI107" t="str">
            <v>无</v>
          </cell>
          <cell r="AJ107" t="str">
            <v>是</v>
          </cell>
          <cell r="AK107" t="str">
            <v>2012.9-2015.6 重庆市开州中学读书；2015.9-2019.7 河南科技大学食品质量与安全专业读本科；2019.8-2021.8 泸州老窖特曲酒类销售股份有限公司 营销经理；2021.9-2023.2 待业；2023.2至今 垫江县统一征地事务中心 工作人员</v>
          </cell>
          <cell r="AL107" t="str">
            <v>15826301838</v>
          </cell>
          <cell r="AM107" t="str">
            <v>13452710710</v>
          </cell>
          <cell r="AN107" t="str">
            <v>重庆市开州区云枫街道天子云庭</v>
          </cell>
          <cell r="AO107" t="str">
            <v>是</v>
          </cell>
          <cell r="AP107" t="str">
            <v>否</v>
          </cell>
          <cell r="AQ107" t="str">
            <v>当前为事业编制人员</v>
          </cell>
          <cell r="AR107" t="str">
            <v>已缴费</v>
          </cell>
          <cell r="AS107" t="str">
            <v>2026-01-23</v>
          </cell>
          <cell r="AT107" t="str">
            <v>已缴费</v>
          </cell>
        </row>
        <row r="108">
          <cell r="B108" t="str">
            <v>500234200308204157</v>
          </cell>
          <cell r="C108" t="str">
            <v>6101540105910</v>
          </cell>
          <cell r="D108" t="str">
            <v>男</v>
          </cell>
          <cell r="E108" t="str">
            <v>开州区军队离休退休干部服务管理中心（参照）</v>
          </cell>
          <cell r="F108" t="str">
            <v>综合管理</v>
          </cell>
          <cell r="G108">
            <v>67.5</v>
          </cell>
          <cell r="H108">
            <v>70.5</v>
          </cell>
          <cell r="I108">
            <v>0</v>
          </cell>
          <cell r="J108">
            <v>0</v>
          </cell>
          <cell r="K108">
            <v>138</v>
          </cell>
          <cell r="L108" t="str">
            <v>汉族</v>
          </cell>
          <cell r="M108" t="str">
            <v>2003-08-20</v>
          </cell>
          <cell r="N108" t="str">
            <v>22</v>
          </cell>
          <cell r="O108" t="str">
            <v>重庆市开州区</v>
          </cell>
          <cell r="P108" t="str">
            <v>共青团员</v>
          </cell>
          <cell r="Q108" t="str">
            <v>重庆城市科技学院</v>
          </cell>
          <cell r="R108" t="str">
            <v>2026-07-01</v>
          </cell>
          <cell r="S108" t="str">
            <v>网络与新媒体</v>
          </cell>
          <cell r="T108" t="str">
            <v>大学本科</v>
          </cell>
          <cell r="U108" t="str">
            <v>学士</v>
          </cell>
          <cell r="V108" t="str">
            <v>是</v>
          </cell>
          <cell r="W108" t="str">
            <v>全日制</v>
          </cell>
          <cell r="X108" t="str">
            <v>无</v>
          </cell>
          <cell r="Y108" t="str">
            <v>是</v>
          </cell>
          <cell r="Z108" t="str">
            <v>否</v>
          </cell>
          <cell r="AA108" t="str">
            <v>2026</v>
          </cell>
          <cell r="AB108" t="str">
            <v>否</v>
          </cell>
          <cell r="AC108" t="str">
            <v>否</v>
          </cell>
          <cell r="AD108" t="str">
            <v>不是服务基层项目人员</v>
          </cell>
          <cell r="AE108" t="str">
            <v>否</v>
          </cell>
          <cell r="AF108" t="str">
            <v>否</v>
          </cell>
          <cell r="AG108" t="str">
            <v>无</v>
          </cell>
          <cell r="AH108" t="str">
            <v>无</v>
          </cell>
          <cell r="AI108" t="str">
            <v>无</v>
          </cell>
          <cell r="AJ108" t="str">
            <v>是</v>
          </cell>
          <cell r="AK108" t="str">
            <v>2015.9至2018.7重庆市云枫初级中学学生 2018.9至2021.7重庆市开州中学学生 2021.9至2024.7重庆安全技术职业学院学生 2024.9至今在重庆城市科技学院学生</v>
          </cell>
          <cell r="AL108" t="str">
            <v>18581375612</v>
          </cell>
          <cell r="AM108" t="str">
            <v>13509452995</v>
          </cell>
          <cell r="AN108" t="str">
            <v>重庆市开州区临江镇龙桥村6组147号</v>
          </cell>
          <cell r="AO108" t="str">
            <v>是</v>
          </cell>
          <cell r="AP108" t="str">
            <v>否</v>
          </cell>
          <cell r="AQ108" t="str">
            <v/>
          </cell>
          <cell r="AR108" t="str">
            <v>已缴费</v>
          </cell>
          <cell r="AS108" t="str">
            <v>2026-01-25</v>
          </cell>
          <cell r="AT108" t="str">
            <v>已缴费</v>
          </cell>
        </row>
        <row r="109">
          <cell r="B109" t="str">
            <v>500233200402142611</v>
          </cell>
          <cell r="C109" t="str">
            <v>6107806700925</v>
          </cell>
          <cell r="D109" t="str">
            <v>男</v>
          </cell>
          <cell r="E109" t="str">
            <v>开州区乡镇机关</v>
          </cell>
          <cell r="F109" t="str">
            <v>综合管理职位1</v>
          </cell>
          <cell r="G109">
            <v>67.5</v>
          </cell>
          <cell r="H109">
            <v>63</v>
          </cell>
          <cell r="I109">
            <v>0</v>
          </cell>
          <cell r="J109">
            <v>0</v>
          </cell>
          <cell r="K109">
            <v>130.5</v>
          </cell>
          <cell r="L109" t="str">
            <v>汉族</v>
          </cell>
          <cell r="M109" t="str">
            <v>2004-02-14</v>
          </cell>
          <cell r="N109" t="str">
            <v>21</v>
          </cell>
          <cell r="O109" t="str">
            <v>重庆市忠县</v>
          </cell>
          <cell r="P109" t="str">
            <v>共青团员</v>
          </cell>
          <cell r="Q109" t="str">
            <v>重庆三峡学院</v>
          </cell>
          <cell r="R109" t="str">
            <v>2026-07-01</v>
          </cell>
          <cell r="S109" t="str">
            <v>劳动与社会保障</v>
          </cell>
          <cell r="T109" t="str">
            <v>大学本科</v>
          </cell>
          <cell r="U109" t="str">
            <v>学士</v>
          </cell>
          <cell r="V109" t="str">
            <v>是</v>
          </cell>
          <cell r="W109" t="str">
            <v>全日制</v>
          </cell>
          <cell r="X109" t="str">
            <v>无</v>
          </cell>
          <cell r="Y109" t="str">
            <v>是</v>
          </cell>
          <cell r="Z109" t="str">
            <v>是</v>
          </cell>
          <cell r="AA109" t="str">
            <v>2026</v>
          </cell>
          <cell r="AB109" t="str">
            <v>否</v>
          </cell>
          <cell r="AC109" t="str">
            <v>否</v>
          </cell>
          <cell r="AD109" t="str">
            <v>不是服务基层项目人员</v>
          </cell>
          <cell r="AE109" t="str">
            <v>否</v>
          </cell>
          <cell r="AF109" t="str">
            <v>否</v>
          </cell>
          <cell r="AG109" t="str">
            <v>无</v>
          </cell>
          <cell r="AH109" t="str">
            <v>无</v>
          </cell>
          <cell r="AI109" t="str">
            <v>无</v>
          </cell>
          <cell r="AJ109" t="str">
            <v>是</v>
          </cell>
          <cell r="AK109" t="str">
            <v>2019.9-2022.7重庆市清华中学读书；2022.9至今重庆三峡学院读本科</v>
          </cell>
          <cell r="AL109" t="str">
            <v>13617649383</v>
          </cell>
          <cell r="AM109" t="str">
            <v>13512322533</v>
          </cell>
          <cell r="AN109" t="str">
            <v>重庆市巴南区红光大道柳镇社区81-18-6</v>
          </cell>
          <cell r="AO109" t="str">
            <v>是</v>
          </cell>
          <cell r="AP109" t="str">
            <v>否</v>
          </cell>
          <cell r="AQ109" t="str">
            <v/>
          </cell>
          <cell r="AR109" t="str">
            <v>已缴费</v>
          </cell>
          <cell r="AS109" t="str">
            <v>2026-01-23</v>
          </cell>
          <cell r="AT109" t="str">
            <v>已缴费</v>
          </cell>
        </row>
        <row r="110">
          <cell r="B110" t="str">
            <v>500234199504158287</v>
          </cell>
          <cell r="C110" t="str">
            <v>6103540208623</v>
          </cell>
          <cell r="D110" t="str">
            <v>女</v>
          </cell>
          <cell r="E110" t="str">
            <v>开州区市场监督管理局</v>
          </cell>
          <cell r="F110" t="str">
            <v>基层市场监管2</v>
          </cell>
          <cell r="G110">
            <v>68</v>
          </cell>
          <cell r="H110">
            <v>64.5</v>
          </cell>
          <cell r="I110">
            <v>0</v>
          </cell>
          <cell r="J110">
            <v>0</v>
          </cell>
          <cell r="K110">
            <v>132.5</v>
          </cell>
          <cell r="L110" t="str">
            <v>汉族</v>
          </cell>
          <cell r="M110" t="str">
            <v>1995-04-15</v>
          </cell>
          <cell r="N110" t="str">
            <v>30</v>
          </cell>
          <cell r="O110" t="str">
            <v>重庆市开州区</v>
          </cell>
          <cell r="P110" t="str">
            <v>中共党员</v>
          </cell>
          <cell r="Q110" t="str">
            <v>宁波大学</v>
          </cell>
          <cell r="R110" t="str">
            <v>2022-03-31</v>
          </cell>
          <cell r="S110" t="str">
            <v>食品工程</v>
          </cell>
          <cell r="T110" t="str">
            <v>硕士研究生</v>
          </cell>
          <cell r="U110" t="str">
            <v>硕士</v>
          </cell>
          <cell r="V110" t="str">
            <v>是</v>
          </cell>
          <cell r="W110" t="str">
            <v>全日制</v>
          </cell>
          <cell r="X110" t="str">
            <v>无</v>
          </cell>
          <cell r="Y110" t="str">
            <v>否</v>
          </cell>
          <cell r="Z110" t="str">
            <v>否</v>
          </cell>
          <cell r="AA110" t="str">
            <v>其他年份</v>
          </cell>
          <cell r="AB110" t="str">
            <v>是</v>
          </cell>
          <cell r="AC110" t="str">
            <v>否</v>
          </cell>
          <cell r="AD110" t="str">
            <v>不是服务基层项目人员</v>
          </cell>
          <cell r="AE110" t="str">
            <v>否</v>
          </cell>
          <cell r="AF110" t="str">
            <v>否</v>
          </cell>
          <cell r="AG110" t="str">
            <v>重庆市开州区三汇口乡人民政府</v>
          </cell>
          <cell r="AH110" t="str">
            <v>2025年9月1日至今</v>
          </cell>
          <cell r="AI110" t="str">
            <v>无</v>
          </cell>
          <cell r="AJ110" t="str">
            <v>是</v>
          </cell>
          <cell r="AK110" t="str">
            <v>2010.9-2013.7开县临江中学读书；2013.9-2014.7开县中学读书；2014.9-2018.7重庆第二师范学院读本科；2018.9-2022.3宁波大学读研究生；2022.3-2025.9待业在家；2025.9至今在重庆市开州区三汇口乡人民政府任经发办工作人员职位</v>
          </cell>
          <cell r="AL110" t="str">
            <v>18883364803</v>
          </cell>
          <cell r="AM110" t="str">
            <v>19923233073</v>
          </cell>
          <cell r="AN110" t="str">
            <v>重庆市开州区文峰街道金科财富中心A区7栋24-4</v>
          </cell>
          <cell r="AO110" t="str">
            <v>是</v>
          </cell>
          <cell r="AP110" t="str">
            <v>否</v>
          </cell>
          <cell r="AQ110" t="str">
            <v>为2025年9月1日入职三支一扶人员。</v>
          </cell>
          <cell r="AR110" t="str">
            <v>已缴费</v>
          </cell>
          <cell r="AS110" t="str">
            <v>2026-01-24</v>
          </cell>
          <cell r="AT110" t="str">
            <v>已缴费</v>
          </cell>
        </row>
        <row r="111">
          <cell r="B111" t="str">
            <v>500234200211105769</v>
          </cell>
          <cell r="C111" t="str">
            <v>6107010505202</v>
          </cell>
          <cell r="D111" t="str">
            <v>女</v>
          </cell>
          <cell r="E111" t="str">
            <v>开州区乡镇机关</v>
          </cell>
          <cell r="F111" t="str">
            <v>综合管理职位6</v>
          </cell>
          <cell r="G111">
            <v>64.5</v>
          </cell>
          <cell r="H111">
            <v>65.5</v>
          </cell>
          <cell r="I111">
            <v>0</v>
          </cell>
          <cell r="J111">
            <v>0</v>
          </cell>
          <cell r="K111">
            <v>130</v>
          </cell>
          <cell r="L111" t="str">
            <v>汉族</v>
          </cell>
          <cell r="M111" t="str">
            <v>2002-11-10</v>
          </cell>
          <cell r="N111" t="str">
            <v>23</v>
          </cell>
          <cell r="O111" t="str">
            <v>重庆市开州区</v>
          </cell>
          <cell r="P111" t="str">
            <v>群众</v>
          </cell>
          <cell r="Q111" t="str">
            <v>重庆移通学院</v>
          </cell>
          <cell r="R111" t="str">
            <v>2024-07-01</v>
          </cell>
          <cell r="S111" t="str">
            <v>财务管理</v>
          </cell>
          <cell r="T111" t="str">
            <v>大学本科</v>
          </cell>
          <cell r="U111" t="str">
            <v>学士</v>
          </cell>
          <cell r="V111" t="str">
            <v>是</v>
          </cell>
          <cell r="W111" t="str">
            <v>全日制</v>
          </cell>
          <cell r="X111" t="str">
            <v>无</v>
          </cell>
          <cell r="Y111" t="str">
            <v>否</v>
          </cell>
          <cell r="Z111" t="str">
            <v>是</v>
          </cell>
          <cell r="AA111" t="str">
            <v>其他年份</v>
          </cell>
          <cell r="AB111" t="str">
            <v>否</v>
          </cell>
          <cell r="AC111" t="str">
            <v>否</v>
          </cell>
          <cell r="AD111" t="str">
            <v>不是服务基层项目人员</v>
          </cell>
          <cell r="AE111" t="str">
            <v>否</v>
          </cell>
          <cell r="AF111" t="str">
            <v>否</v>
          </cell>
          <cell r="AG111" t="str">
            <v>无</v>
          </cell>
          <cell r="AH111" t="str">
            <v>无</v>
          </cell>
          <cell r="AI111" t="str">
            <v>无</v>
          </cell>
          <cell r="AJ111" t="str">
            <v>是</v>
          </cell>
          <cell r="AK111" t="str">
            <v>2017.9-2020-7万州高级中学读书；2020.9-2024.7重庆移通学院大学读本科；2024.7至今待业</v>
          </cell>
          <cell r="AL111" t="str">
            <v>15870566959</v>
          </cell>
          <cell r="AM111" t="str">
            <v>17823679782</v>
          </cell>
          <cell r="AN111" t="str">
            <v>重庆市开州区南门镇南岳街155号</v>
          </cell>
          <cell r="AO111" t="str">
            <v>是</v>
          </cell>
          <cell r="AP111" t="str">
            <v>否</v>
          </cell>
          <cell r="AQ111" t="str">
            <v>本人为女性，具有初级及以上会计职称</v>
          </cell>
          <cell r="AR111" t="str">
            <v>已缴费</v>
          </cell>
          <cell r="AS111" t="str">
            <v>2026-01-23</v>
          </cell>
          <cell r="AT111" t="str">
            <v>已缴费</v>
          </cell>
        </row>
        <row r="112">
          <cell r="B112" t="str">
            <v>500235199811230214</v>
          </cell>
          <cell r="C112" t="str">
            <v>6107010406218</v>
          </cell>
          <cell r="D112" t="str">
            <v>男</v>
          </cell>
          <cell r="E112" t="str">
            <v>开州区乡镇机关</v>
          </cell>
          <cell r="F112" t="str">
            <v>综合管理职位7</v>
          </cell>
          <cell r="G112">
            <v>60</v>
          </cell>
          <cell r="H112">
            <v>69.5</v>
          </cell>
          <cell r="I112">
            <v>0</v>
          </cell>
          <cell r="J112">
            <v>0</v>
          </cell>
          <cell r="K112">
            <v>129.5</v>
          </cell>
          <cell r="L112" t="str">
            <v>汉族</v>
          </cell>
          <cell r="M112" t="str">
            <v>1998-11-23</v>
          </cell>
          <cell r="N112" t="str">
            <v>27</v>
          </cell>
          <cell r="O112" t="str">
            <v>重庆市云阳县</v>
          </cell>
          <cell r="P112" t="str">
            <v>共青团员</v>
          </cell>
          <cell r="Q112" t="str">
            <v>兰州大学</v>
          </cell>
          <cell r="R112" t="str">
            <v>2024-09-26</v>
          </cell>
          <cell r="S112" t="str">
            <v>生物物理学</v>
          </cell>
          <cell r="T112" t="str">
            <v>硕士研究生</v>
          </cell>
          <cell r="U112" t="str">
            <v>硕士</v>
          </cell>
          <cell r="V112" t="str">
            <v>是</v>
          </cell>
          <cell r="W112" t="str">
            <v>全日制</v>
          </cell>
          <cell r="X112" t="str">
            <v>无</v>
          </cell>
          <cell r="Y112" t="str">
            <v>否</v>
          </cell>
          <cell r="Z112" t="str">
            <v>是</v>
          </cell>
          <cell r="AA112" t="str">
            <v>其他年份</v>
          </cell>
          <cell r="AB112" t="str">
            <v>否</v>
          </cell>
          <cell r="AC112" t="str">
            <v>否</v>
          </cell>
          <cell r="AD112" t="str">
            <v>不是服务基层项目人员</v>
          </cell>
          <cell r="AE112" t="str">
            <v>否</v>
          </cell>
          <cell r="AF112" t="str">
            <v>否</v>
          </cell>
          <cell r="AG112" t="str">
            <v>无</v>
          </cell>
          <cell r="AH112" t="str">
            <v>无</v>
          </cell>
          <cell r="AI112" t="str">
            <v>无</v>
          </cell>
          <cell r="AJ112" t="str">
            <v>是</v>
          </cell>
          <cell r="AK112" t="str">
            <v>2014年09月–2017年09月，重庆市云阳高级中学校，高中；
2017年09月–2021年09月，在兰州大学生命科学学院生物科学专业读本科（理学学士学位）；
2021年09月–2024年09月，在兰州大学生命科学学院生物物理学专业读硕士研究生（理学硕士学位）；
2024年09月至今待业。</v>
          </cell>
          <cell r="AL112" t="str">
            <v>17383095383</v>
          </cell>
          <cell r="AM112" t="str">
            <v>18184738623</v>
          </cell>
          <cell r="AN112" t="str">
            <v>重庆市云阳县望江大道682号</v>
          </cell>
          <cell r="AO112" t="str">
            <v>是</v>
          </cell>
          <cell r="AP112" t="str">
            <v>否</v>
          </cell>
          <cell r="AQ112" t="str">
            <v>生物物理学（071011）为生物学【类】（0710）下的二级学科</v>
          </cell>
          <cell r="AR112" t="str">
            <v>已缴费</v>
          </cell>
          <cell r="AS112" t="str">
            <v>2026-01-23</v>
          </cell>
          <cell r="AT112" t="str">
            <v>已缴费</v>
          </cell>
        </row>
        <row r="113">
          <cell r="B113" t="str">
            <v>511002199909170322</v>
          </cell>
          <cell r="C113" t="str">
            <v>6101803300625</v>
          </cell>
          <cell r="D113" t="str">
            <v>女</v>
          </cell>
          <cell r="E113" t="str">
            <v>开州区发展改革委</v>
          </cell>
          <cell r="F113" t="str">
            <v>综合管理</v>
          </cell>
          <cell r="G113">
            <v>70</v>
          </cell>
          <cell r="H113">
            <v>66.5</v>
          </cell>
          <cell r="I113">
            <v>0</v>
          </cell>
          <cell r="J113">
            <v>0</v>
          </cell>
          <cell r="K113">
            <v>136.5</v>
          </cell>
          <cell r="L113" t="str">
            <v>汉族</v>
          </cell>
          <cell r="M113" t="str">
            <v>1999-09-17</v>
          </cell>
          <cell r="N113" t="str">
            <v>26</v>
          </cell>
          <cell r="O113" t="str">
            <v>四川省内江市</v>
          </cell>
          <cell r="P113" t="str">
            <v>中共党员</v>
          </cell>
          <cell r="Q113" t="str">
            <v>西华大学</v>
          </cell>
          <cell r="R113" t="str">
            <v>2026-07-01</v>
          </cell>
          <cell r="S113" t="str">
            <v>应用经济学</v>
          </cell>
          <cell r="T113" t="str">
            <v>硕士研究生</v>
          </cell>
          <cell r="U113" t="str">
            <v>硕士</v>
          </cell>
          <cell r="V113" t="str">
            <v>是</v>
          </cell>
          <cell r="W113" t="str">
            <v>全日制</v>
          </cell>
          <cell r="X113" t="str">
            <v>无</v>
          </cell>
          <cell r="Y113" t="str">
            <v>是</v>
          </cell>
          <cell r="Z113" t="str">
            <v>是</v>
          </cell>
          <cell r="AA113" t="str">
            <v>2026</v>
          </cell>
          <cell r="AB113" t="str">
            <v>否</v>
          </cell>
          <cell r="AC113" t="str">
            <v>否</v>
          </cell>
          <cell r="AD113" t="str">
            <v>不是服务基层项目人员</v>
          </cell>
          <cell r="AE113" t="str">
            <v>否</v>
          </cell>
          <cell r="AF113" t="str">
            <v>否</v>
          </cell>
          <cell r="AG113" t="str">
            <v>无</v>
          </cell>
          <cell r="AH113" t="str">
            <v>无</v>
          </cell>
          <cell r="AI113" t="str">
            <v>无</v>
          </cell>
          <cell r="AJ113" t="str">
            <v>是</v>
          </cell>
          <cell r="AK113" t="str">
            <v>2015.9-2017.7内江二中读书；2017.9-2021.7乐山师范学院读本科；2023.9-2026.7西华大学读硕士</v>
          </cell>
          <cell r="AL113" t="str">
            <v>17508290078</v>
          </cell>
          <cell r="AM113" t="str">
            <v>15998975175</v>
          </cell>
          <cell r="AN113" t="str">
            <v>四川省成都市金牛区9999号</v>
          </cell>
          <cell r="AO113" t="str">
            <v>是</v>
          </cell>
          <cell r="AP113" t="str">
            <v>否</v>
          </cell>
          <cell r="AQ113" t="str">
            <v/>
          </cell>
          <cell r="AR113" t="str">
            <v>已缴费</v>
          </cell>
          <cell r="AS113" t="str">
            <v>2026-01-23</v>
          </cell>
          <cell r="AT113" t="str">
            <v>已缴费</v>
          </cell>
        </row>
        <row r="114">
          <cell r="B114" t="str">
            <v>500234199702103172</v>
          </cell>
          <cell r="C114" t="str">
            <v>6107540203930</v>
          </cell>
          <cell r="D114" t="str">
            <v>男</v>
          </cell>
          <cell r="E114" t="str">
            <v>开州区乡镇机关</v>
          </cell>
          <cell r="F114" t="str">
            <v>综合管理职位9</v>
          </cell>
          <cell r="G114">
            <v>61.5</v>
          </cell>
          <cell r="H114">
            <v>64.5</v>
          </cell>
          <cell r="I114">
            <v>0</v>
          </cell>
          <cell r="J114">
            <v>0</v>
          </cell>
          <cell r="K114">
            <v>126</v>
          </cell>
          <cell r="L114" t="str">
            <v>汉族</v>
          </cell>
          <cell r="M114" t="str">
            <v>1997-02-10</v>
          </cell>
          <cell r="N114" t="str">
            <v>28</v>
          </cell>
          <cell r="O114" t="str">
            <v>重庆市开州区高桥镇晓阳村1组14号</v>
          </cell>
          <cell r="P114" t="str">
            <v>群众</v>
          </cell>
          <cell r="Q114" t="str">
            <v>西北民族大学</v>
          </cell>
          <cell r="R114" t="str">
            <v>2020-06-15</v>
          </cell>
          <cell r="S114" t="str">
            <v>工商管理</v>
          </cell>
          <cell r="T114" t="str">
            <v>大学本科</v>
          </cell>
          <cell r="U114" t="str">
            <v>学士</v>
          </cell>
          <cell r="V114" t="str">
            <v>是</v>
          </cell>
          <cell r="W114" t="str">
            <v>全日制</v>
          </cell>
          <cell r="X114" t="str">
            <v>无</v>
          </cell>
          <cell r="Y114" t="str">
            <v>否</v>
          </cell>
          <cell r="Z114" t="str">
            <v>否</v>
          </cell>
          <cell r="AA114" t="str">
            <v>其他年份</v>
          </cell>
          <cell r="AB114" t="str">
            <v>是</v>
          </cell>
          <cell r="AC114" t="str">
            <v>是</v>
          </cell>
          <cell r="AD114" t="str">
            <v>我市服务期满并经考核合格的“三支一扶”计划（本科生服务期满2年及以上，研究生服务期满1年及以上）</v>
          </cell>
          <cell r="AE114" t="str">
            <v>否</v>
          </cell>
          <cell r="AF114" t="str">
            <v>否</v>
          </cell>
          <cell r="AG114" t="str">
            <v>城口县巴山镇人民政府村镇建设服务中心</v>
          </cell>
          <cell r="AH114" t="str">
            <v>2年</v>
          </cell>
          <cell r="AI114" t="str">
            <v>2年</v>
          </cell>
          <cell r="AJ114" t="str">
            <v>是</v>
          </cell>
          <cell r="AK114" t="str">
            <v>2013.9-2016.6开州区实 验中学读书；2016.9-2020.6西北民族大学读本科；2020.6-2021.5待业；2021.5-2021.11在北京世纪城物业管理有限公司重庆分公司工作；2021.11-2023.8待业；2023.8-2025.8在城口县巴山镇人民政府从事三支一扶服务工作；2025.8至今在城口县巴山镇人民政府村镇建设服务中心工作</v>
          </cell>
          <cell r="AL114" t="str">
            <v>18323721398</v>
          </cell>
          <cell r="AM114" t="str">
            <v>15310712875</v>
          </cell>
          <cell r="AN114" t="str">
            <v>城口县巴山镇人民路56号</v>
          </cell>
          <cell r="AO114" t="str">
            <v>是</v>
          </cell>
          <cell r="AP114" t="str">
            <v>否</v>
          </cell>
          <cell r="AQ114" t="str">
            <v/>
          </cell>
          <cell r="AR114" t="str">
            <v>已缴费</v>
          </cell>
          <cell r="AS114" t="str">
            <v>2026-01-23</v>
          </cell>
          <cell r="AT114" t="str">
            <v>已缴费</v>
          </cell>
        </row>
        <row r="115">
          <cell r="B115" t="str">
            <v>50023020030413597X</v>
          </cell>
          <cell r="C115" t="str">
            <v>6107020400607</v>
          </cell>
          <cell r="D115" t="str">
            <v>男</v>
          </cell>
          <cell r="E115" t="str">
            <v>开州区乡镇机关</v>
          </cell>
          <cell r="F115" t="str">
            <v>综合管理职位1</v>
          </cell>
          <cell r="G115">
            <v>64</v>
          </cell>
          <cell r="H115">
            <v>65</v>
          </cell>
          <cell r="I115">
            <v>0</v>
          </cell>
          <cell r="J115">
            <v>0</v>
          </cell>
          <cell r="K115">
            <v>129</v>
          </cell>
          <cell r="L115" t="str">
            <v>汉族</v>
          </cell>
          <cell r="M115" t="str">
            <v>2003-04-13</v>
          </cell>
          <cell r="N115" t="str">
            <v>22</v>
          </cell>
          <cell r="O115" t="str">
            <v>重庆市丰都县</v>
          </cell>
          <cell r="P115" t="str">
            <v>共青团员</v>
          </cell>
          <cell r="Q115" t="str">
            <v>长江师范学院</v>
          </cell>
          <cell r="R115" t="str">
            <v>2026-07-01</v>
          </cell>
          <cell r="S115" t="str">
            <v>数学与应用数学</v>
          </cell>
          <cell r="T115" t="str">
            <v>大学本科</v>
          </cell>
          <cell r="U115" t="str">
            <v>学士</v>
          </cell>
          <cell r="V115" t="str">
            <v>是</v>
          </cell>
          <cell r="W115" t="str">
            <v>全日制</v>
          </cell>
          <cell r="X115" t="str">
            <v>无</v>
          </cell>
          <cell r="Y115" t="str">
            <v>是</v>
          </cell>
          <cell r="Z115" t="str">
            <v>是</v>
          </cell>
          <cell r="AA115" t="str">
            <v>2026</v>
          </cell>
          <cell r="AB115" t="str">
            <v>否</v>
          </cell>
          <cell r="AC115" t="str">
            <v>否</v>
          </cell>
          <cell r="AD115" t="str">
            <v>不是服务基层项目人员</v>
          </cell>
          <cell r="AE115" t="str">
            <v>否</v>
          </cell>
          <cell r="AF115" t="str">
            <v>否</v>
          </cell>
          <cell r="AG115" t="str">
            <v>无</v>
          </cell>
          <cell r="AH115" t="str">
            <v>无</v>
          </cell>
          <cell r="AI115" t="str">
            <v>无</v>
          </cell>
          <cell r="AJ115" t="str">
            <v>是</v>
          </cell>
          <cell r="AK115" t="str">
            <v>2019.9-2022.7在重庆市丰都中学校读书，2022.9至今在长江师范学院读本科</v>
          </cell>
          <cell r="AL115" t="str">
            <v>13658273568</v>
          </cell>
          <cell r="AM115" t="str">
            <v>19102380077</v>
          </cell>
          <cell r="AN115" t="str">
            <v>重庆市丰都县三合街道沙湾路133号4-2</v>
          </cell>
          <cell r="AO115" t="str">
            <v>是</v>
          </cell>
          <cell r="AP115" t="str">
            <v>否</v>
          </cell>
          <cell r="AQ115" t="str">
            <v/>
          </cell>
          <cell r="AR115" t="str">
            <v>已缴费</v>
          </cell>
          <cell r="AS115" t="str">
            <v>2026-01-24</v>
          </cell>
          <cell r="AT115" t="str">
            <v>已缴费</v>
          </cell>
        </row>
        <row r="116">
          <cell r="B116" t="str">
            <v>500222200105051618</v>
          </cell>
          <cell r="C116" t="str">
            <v>6107100109407</v>
          </cell>
          <cell r="D116" t="str">
            <v>男</v>
          </cell>
          <cell r="E116" t="str">
            <v>开州区乡镇机关</v>
          </cell>
          <cell r="F116" t="str">
            <v>综合管理职位5</v>
          </cell>
          <cell r="G116">
            <v>64</v>
          </cell>
          <cell r="H116">
            <v>63.5</v>
          </cell>
          <cell r="I116">
            <v>0</v>
          </cell>
          <cell r="J116">
            <v>0</v>
          </cell>
          <cell r="K116">
            <v>127.5</v>
          </cell>
          <cell r="L116" t="str">
            <v>汉族</v>
          </cell>
          <cell r="M116" t="str">
            <v>2001-05-05</v>
          </cell>
          <cell r="N116" t="str">
            <v>24岁</v>
          </cell>
          <cell r="O116" t="str">
            <v>重庆市綦江区</v>
          </cell>
          <cell r="P116" t="str">
            <v>共青团员</v>
          </cell>
          <cell r="Q116" t="str">
            <v>重庆工商大学</v>
          </cell>
          <cell r="R116" t="str">
            <v>2023-06-05</v>
          </cell>
          <cell r="S116" t="str">
            <v>会计学（ACCA）专业</v>
          </cell>
          <cell r="T116" t="str">
            <v>大学本科</v>
          </cell>
          <cell r="U116" t="str">
            <v>学士</v>
          </cell>
          <cell r="V116" t="str">
            <v>是</v>
          </cell>
          <cell r="W116" t="str">
            <v>全日制</v>
          </cell>
          <cell r="X116" t="str">
            <v>无</v>
          </cell>
          <cell r="Y116" t="str">
            <v>否</v>
          </cell>
          <cell r="Z116" t="str">
            <v>否</v>
          </cell>
          <cell r="AA116" t="str">
            <v>其他年份</v>
          </cell>
          <cell r="AB116" t="str">
            <v>是</v>
          </cell>
          <cell r="AC116" t="str">
            <v>否</v>
          </cell>
          <cell r="AD116" t="str">
            <v>不是服务基层项目人员</v>
          </cell>
          <cell r="AE116" t="str">
            <v>否</v>
          </cell>
          <cell r="AF116" t="str">
            <v>否</v>
          </cell>
          <cell r="AG116" t="str">
            <v>无</v>
          </cell>
          <cell r="AH116" t="str">
            <v>无</v>
          </cell>
          <cell r="AI116" t="str">
            <v>无</v>
          </cell>
          <cell r="AJ116" t="str">
            <v>是</v>
          </cell>
          <cell r="AK116" t="str">
            <v>201609-201906 重庆市綦江中学 就读高中
201909-202306 重庆工商大学 就读本科会计学专业
202309-202409 立信会计师事务所（特殊普通合伙）深圳分所 审计员职位
202409-至今 待业</v>
          </cell>
          <cell r="AL116" t="str">
            <v>17843970886</v>
          </cell>
          <cell r="AM116" t="str">
            <v>18523899588</v>
          </cell>
          <cell r="AN116" t="str">
            <v>重庆市綦江区红星檀宫23栋</v>
          </cell>
          <cell r="AO116" t="str">
            <v>是</v>
          </cell>
          <cell r="AP116" t="str">
            <v>否</v>
          </cell>
          <cell r="AQ116" t="str">
            <v/>
          </cell>
          <cell r="AR116" t="str">
            <v>已缴费</v>
          </cell>
          <cell r="AS116" t="str">
            <v>2026-01-23</v>
          </cell>
          <cell r="AT116" t="str">
            <v>已缴费</v>
          </cell>
        </row>
        <row r="117">
          <cell r="B117" t="str">
            <v>50010120011021084X</v>
          </cell>
          <cell r="C117" t="str">
            <v>6101805004428</v>
          </cell>
          <cell r="D117" t="str">
            <v>女</v>
          </cell>
          <cell r="E117" t="str">
            <v>开州区卫生健康委</v>
          </cell>
          <cell r="F117" t="str">
            <v>综合管理</v>
          </cell>
          <cell r="G117">
            <v>62</v>
          </cell>
          <cell r="H117">
            <v>66</v>
          </cell>
          <cell r="I117">
            <v>0</v>
          </cell>
          <cell r="J117">
            <v>0</v>
          </cell>
          <cell r="K117">
            <v>128</v>
          </cell>
          <cell r="L117" t="str">
            <v>汉族</v>
          </cell>
          <cell r="M117" t="str">
            <v>2001-10-21</v>
          </cell>
          <cell r="N117" t="str">
            <v>24</v>
          </cell>
          <cell r="O117" t="str">
            <v>重庆市万州区</v>
          </cell>
          <cell r="P117" t="str">
            <v>中共预备党员</v>
          </cell>
          <cell r="Q117" t="str">
            <v>重庆医科大学</v>
          </cell>
          <cell r="R117" t="str">
            <v>2026-06-01</v>
          </cell>
          <cell r="S117" t="str">
            <v>公共卫生</v>
          </cell>
          <cell r="T117" t="str">
            <v>硕士研究生</v>
          </cell>
          <cell r="U117" t="str">
            <v>硕士</v>
          </cell>
          <cell r="V117" t="str">
            <v>是</v>
          </cell>
          <cell r="W117" t="str">
            <v>全日制</v>
          </cell>
          <cell r="X117" t="str">
            <v>无</v>
          </cell>
          <cell r="Y117" t="str">
            <v>是</v>
          </cell>
          <cell r="Z117" t="str">
            <v>是</v>
          </cell>
          <cell r="AA117" t="str">
            <v>2026</v>
          </cell>
          <cell r="AB117" t="str">
            <v>否</v>
          </cell>
          <cell r="AC117" t="str">
            <v>否</v>
          </cell>
          <cell r="AD117" t="str">
            <v>不是服务基层项目人员</v>
          </cell>
          <cell r="AE117" t="str">
            <v>否</v>
          </cell>
          <cell r="AF117" t="str">
            <v>否</v>
          </cell>
          <cell r="AG117" t="str">
            <v>无</v>
          </cell>
          <cell r="AH117" t="str">
            <v>无</v>
          </cell>
          <cell r="AI117" t="str">
            <v>无</v>
          </cell>
          <cell r="AJ117" t="str">
            <v>是</v>
          </cell>
          <cell r="AK117" t="str">
            <v>2019.09.01-2023.07.01本科就读于山西医科大学 2023.09.01-至今就读于重庆医科大学</v>
          </cell>
          <cell r="AL117" t="str">
            <v>18875333413</v>
          </cell>
          <cell r="AM117" t="str">
            <v>18523285744</v>
          </cell>
          <cell r="AN117" t="str">
            <v>重庆市渝中区医学路1号重庆医科大学</v>
          </cell>
          <cell r="AO117" t="str">
            <v>是</v>
          </cell>
          <cell r="AP117" t="str">
            <v>否</v>
          </cell>
          <cell r="AQ117" t="str">
            <v/>
          </cell>
          <cell r="AR117" t="str">
            <v>已缴费</v>
          </cell>
          <cell r="AS117" t="str">
            <v>2026-01-23</v>
          </cell>
          <cell r="AT117" t="str">
            <v>已缴费</v>
          </cell>
        </row>
        <row r="118">
          <cell r="B118" t="str">
            <v>500235200310214019</v>
          </cell>
          <cell r="C118" t="str">
            <v>6104808201430</v>
          </cell>
          <cell r="D118" t="str">
            <v>男</v>
          </cell>
          <cell r="E118" t="str">
            <v>开州区公安局</v>
          </cell>
          <cell r="F118" t="str">
            <v>基层执法勤务职位4</v>
          </cell>
          <cell r="G118">
            <v>66</v>
          </cell>
          <cell r="H118">
            <v>65.5</v>
          </cell>
          <cell r="I118">
            <v>65</v>
          </cell>
          <cell r="J118">
            <v>0</v>
          </cell>
          <cell r="K118">
            <v>65.55</v>
          </cell>
          <cell r="L118" t="str">
            <v>汉族</v>
          </cell>
          <cell r="M118" t="str">
            <v>2003-10-21</v>
          </cell>
          <cell r="N118" t="str">
            <v>22</v>
          </cell>
          <cell r="O118" t="str">
            <v>重庆市云阳县</v>
          </cell>
          <cell r="P118" t="str">
            <v>共青团员</v>
          </cell>
          <cell r="Q118" t="str">
            <v>重庆交通大学</v>
          </cell>
          <cell r="R118" t="str">
            <v>2025-12-25</v>
          </cell>
          <cell r="S118" t="str">
            <v>交通设备与控制工程</v>
          </cell>
          <cell r="T118" t="str">
            <v>大学本科</v>
          </cell>
          <cell r="U118" t="str">
            <v>学士</v>
          </cell>
          <cell r="V118" t="str">
            <v>是</v>
          </cell>
          <cell r="W118" t="str">
            <v>全日制</v>
          </cell>
          <cell r="X118" t="str">
            <v>无</v>
          </cell>
          <cell r="Y118" t="str">
            <v>否</v>
          </cell>
          <cell r="Z118" t="str">
            <v>是</v>
          </cell>
          <cell r="AA118" t="str">
            <v>2025</v>
          </cell>
          <cell r="AB118" t="str">
            <v>否</v>
          </cell>
          <cell r="AC118" t="str">
            <v>否</v>
          </cell>
          <cell r="AD118" t="str">
            <v>不是服务基层项目人员</v>
          </cell>
          <cell r="AE118" t="str">
            <v>否</v>
          </cell>
          <cell r="AF118" t="str">
            <v>否</v>
          </cell>
          <cell r="AG118" t="str">
            <v>无</v>
          </cell>
          <cell r="AH118" t="str">
            <v>无</v>
          </cell>
          <cell r="AI118" t="str">
            <v>无</v>
          </cell>
          <cell r="AJ118" t="str">
            <v>是</v>
          </cell>
          <cell r="AK118" t="str">
            <v>2018.9-2021.7重庆市云阳双江中学校读高中
2021.7-2021.9待入学
2021.9-2025.6重庆交通大学读本科
2025.6至今待就业</v>
          </cell>
          <cell r="AL118" t="str">
            <v>15310392055</v>
          </cell>
          <cell r="AM118" t="str">
            <v>15025534096</v>
          </cell>
          <cell r="AN118" t="str">
            <v>重庆市云阳县</v>
          </cell>
          <cell r="AO118" t="str">
            <v>是</v>
          </cell>
          <cell r="AP118" t="str">
            <v>否</v>
          </cell>
          <cell r="AQ118" t="str">
            <v/>
          </cell>
          <cell r="AR118" t="str">
            <v>已缴费</v>
          </cell>
          <cell r="AS118" t="str">
            <v>2026-01-23</v>
          </cell>
          <cell r="AT118" t="str">
            <v>已缴费</v>
          </cell>
        </row>
        <row r="119">
          <cell r="B119" t="str">
            <v>500234199911294075</v>
          </cell>
          <cell r="C119" t="str">
            <v>6101540102829</v>
          </cell>
          <cell r="D119" t="str">
            <v>男</v>
          </cell>
          <cell r="E119" t="str">
            <v>开州区街道机关</v>
          </cell>
          <cell r="F119" t="str">
            <v>综合管理职位3</v>
          </cell>
          <cell r="G119">
            <v>67.5</v>
          </cell>
          <cell r="H119">
            <v>66.5</v>
          </cell>
          <cell r="I119">
            <v>0</v>
          </cell>
          <cell r="J119">
            <v>0</v>
          </cell>
          <cell r="K119">
            <v>134</v>
          </cell>
          <cell r="L119" t="str">
            <v>汉族</v>
          </cell>
          <cell r="M119" t="str">
            <v>1999-11-29</v>
          </cell>
          <cell r="N119" t="str">
            <v>26</v>
          </cell>
          <cell r="O119" t="str">
            <v>重庆市开州区</v>
          </cell>
          <cell r="P119" t="str">
            <v>中共党员</v>
          </cell>
          <cell r="Q119" t="str">
            <v>重庆交通大学</v>
          </cell>
          <cell r="R119" t="str">
            <v>2025-06-30</v>
          </cell>
          <cell r="S119" t="str">
            <v>交通运输工程</v>
          </cell>
          <cell r="T119" t="str">
            <v>硕士研究生</v>
          </cell>
          <cell r="U119" t="str">
            <v>硕士</v>
          </cell>
          <cell r="V119" t="str">
            <v>是</v>
          </cell>
          <cell r="W119" t="str">
            <v>全日制</v>
          </cell>
          <cell r="X119" t="str">
            <v>无</v>
          </cell>
          <cell r="Y119" t="str">
            <v>否</v>
          </cell>
          <cell r="Z119" t="str">
            <v>是</v>
          </cell>
          <cell r="AA119" t="str">
            <v>2025</v>
          </cell>
          <cell r="AB119" t="str">
            <v>否</v>
          </cell>
          <cell r="AC119" t="str">
            <v>否</v>
          </cell>
          <cell r="AD119" t="str">
            <v>不是服务基层项目人员</v>
          </cell>
          <cell r="AE119" t="str">
            <v>否</v>
          </cell>
          <cell r="AF119" t="str">
            <v>否</v>
          </cell>
          <cell r="AG119" t="str">
            <v>无</v>
          </cell>
          <cell r="AH119" t="str">
            <v>无</v>
          </cell>
          <cell r="AI119" t="str">
            <v>无</v>
          </cell>
          <cell r="AJ119" t="str">
            <v>是</v>
          </cell>
          <cell r="AK119" t="str">
            <v>2015.9-2018.6 重庆市第一中学；2018.9-2022.6重庆交通大学 学士；2022.9-2025.6 重庆交通大学 硕士</v>
          </cell>
          <cell r="AL119" t="str">
            <v>19923233311</v>
          </cell>
          <cell r="AM119" t="str">
            <v>13983524118</v>
          </cell>
          <cell r="AN119" t="str">
            <v>重庆市开州区汉丰街道安康社区</v>
          </cell>
          <cell r="AO119" t="str">
            <v>是</v>
          </cell>
          <cell r="AP119" t="str">
            <v>否</v>
          </cell>
          <cell r="AQ119" t="str">
            <v/>
          </cell>
          <cell r="AR119" t="str">
            <v>已缴费</v>
          </cell>
          <cell r="AS119" t="str">
            <v>2026-01-23</v>
          </cell>
          <cell r="AT119" t="str">
            <v>已缴费</v>
          </cell>
        </row>
        <row r="120">
          <cell r="B120" t="str">
            <v>500110200106030420</v>
          </cell>
          <cell r="C120" t="str">
            <v>6101801400315</v>
          </cell>
          <cell r="D120" t="str">
            <v>女</v>
          </cell>
          <cell r="E120" t="str">
            <v>开州区商务委</v>
          </cell>
          <cell r="F120" t="str">
            <v>综合管理</v>
          </cell>
          <cell r="G120">
            <v>73</v>
          </cell>
          <cell r="H120">
            <v>62.5</v>
          </cell>
          <cell r="I120">
            <v>0</v>
          </cell>
          <cell r="J120">
            <v>0</v>
          </cell>
          <cell r="K120">
            <v>135.5</v>
          </cell>
          <cell r="L120" t="str">
            <v>汉族</v>
          </cell>
          <cell r="M120" t="str">
            <v>2001-06-03</v>
          </cell>
          <cell r="N120" t="str">
            <v>24</v>
          </cell>
          <cell r="O120" t="str">
            <v>重庆市万盛经开区万东镇万盛大道21号9号楼2单元16-6</v>
          </cell>
          <cell r="P120" t="str">
            <v>中共党员</v>
          </cell>
          <cell r="Q120" t="str">
            <v>香港中文大学</v>
          </cell>
          <cell r="R120" t="str">
            <v>2025-10-15</v>
          </cell>
          <cell r="S120" t="str">
            <v>新闻学</v>
          </cell>
          <cell r="T120" t="str">
            <v>硕士研究生</v>
          </cell>
          <cell r="U120" t="str">
            <v>硕士</v>
          </cell>
          <cell r="V120" t="str">
            <v>是</v>
          </cell>
          <cell r="W120" t="str">
            <v>全日制</v>
          </cell>
          <cell r="X120" t="str">
            <v>无</v>
          </cell>
          <cell r="Y120" t="str">
            <v>否</v>
          </cell>
          <cell r="Z120" t="str">
            <v>是</v>
          </cell>
          <cell r="AA120" t="str">
            <v>2025</v>
          </cell>
          <cell r="AB120" t="str">
            <v>否</v>
          </cell>
          <cell r="AC120" t="str">
            <v>否</v>
          </cell>
          <cell r="AD120" t="str">
            <v>不是服务基层项目人员</v>
          </cell>
          <cell r="AE120" t="str">
            <v>否</v>
          </cell>
          <cell r="AF120" t="str">
            <v>否</v>
          </cell>
          <cell r="AG120" t="str">
            <v>无</v>
          </cell>
          <cell r="AH120" t="str">
            <v>无</v>
          </cell>
          <cell r="AI120" t="str">
            <v>无</v>
          </cell>
          <cell r="AJ120" t="str">
            <v>是</v>
          </cell>
          <cell r="AK120" t="str">
            <v>2016.9-2019.6 重庆南开中学读书
2019.9-2023.6 华中科技大学读书
2023.6-2024.9 在家学习
2024.9-2025.10 香港中文大学读书
2025.10至今 待业</v>
          </cell>
          <cell r="AL120" t="str">
            <v>18716355564</v>
          </cell>
          <cell r="AM120" t="str">
            <v>无</v>
          </cell>
          <cell r="AN120" t="str">
            <v>重庆市万盛经开区万东镇万盛大道21号9号楼2单元16-6</v>
          </cell>
          <cell r="AO120" t="str">
            <v>是</v>
          </cell>
          <cell r="AP120" t="str">
            <v>否</v>
          </cell>
          <cell r="AQ120" t="str">
            <v>无</v>
          </cell>
          <cell r="AR120" t="str">
            <v>已缴费</v>
          </cell>
          <cell r="AS120" t="str">
            <v>2026-01-23</v>
          </cell>
          <cell r="AT120" t="str">
            <v>已缴费</v>
          </cell>
        </row>
        <row r="121">
          <cell r="B121" t="str">
            <v>500234200304300037</v>
          </cell>
          <cell r="C121" t="str">
            <v>6107540205124</v>
          </cell>
          <cell r="D121" t="str">
            <v>男</v>
          </cell>
          <cell r="E121" t="str">
            <v>开州区乡镇机关</v>
          </cell>
          <cell r="F121" t="str">
            <v>综合管理职位3</v>
          </cell>
          <cell r="G121">
            <v>72</v>
          </cell>
          <cell r="H121">
            <v>66.5</v>
          </cell>
          <cell r="I121">
            <v>0</v>
          </cell>
          <cell r="J121">
            <v>0</v>
          </cell>
          <cell r="K121">
            <v>138.5</v>
          </cell>
          <cell r="L121" t="str">
            <v>汉族</v>
          </cell>
          <cell r="M121" t="str">
            <v>2003-04-30</v>
          </cell>
          <cell r="N121" t="str">
            <v>22</v>
          </cell>
          <cell r="O121" t="str">
            <v>重庆市开州区安康街344号</v>
          </cell>
          <cell r="P121" t="str">
            <v>共青团员</v>
          </cell>
          <cell r="Q121" t="str">
            <v>天津工业大学</v>
          </cell>
          <cell r="R121" t="str">
            <v>2025-07-02</v>
          </cell>
          <cell r="S121" t="str">
            <v>计算机科学与技术</v>
          </cell>
          <cell r="T121" t="str">
            <v>大学本科</v>
          </cell>
          <cell r="U121" t="str">
            <v>学士</v>
          </cell>
          <cell r="V121" t="str">
            <v>是</v>
          </cell>
          <cell r="W121" t="str">
            <v>全日制</v>
          </cell>
          <cell r="X121" t="str">
            <v>无</v>
          </cell>
          <cell r="Y121" t="str">
            <v>否</v>
          </cell>
          <cell r="Z121" t="str">
            <v>是</v>
          </cell>
          <cell r="AA121" t="str">
            <v>2025</v>
          </cell>
          <cell r="AB121" t="str">
            <v>否</v>
          </cell>
          <cell r="AC121" t="str">
            <v>否</v>
          </cell>
          <cell r="AD121" t="str">
            <v>不是服务基层项目人员</v>
          </cell>
          <cell r="AE121" t="str">
            <v>否</v>
          </cell>
          <cell r="AF121" t="str">
            <v>否</v>
          </cell>
          <cell r="AG121" t="str">
            <v>无</v>
          </cell>
          <cell r="AH121" t="str">
            <v>无</v>
          </cell>
          <cell r="AI121" t="str">
            <v>无</v>
          </cell>
          <cell r="AJ121" t="str">
            <v>是</v>
          </cell>
          <cell r="AK121" t="str">
            <v>2018.9-2021-7开州高级中学读书；
2021.9-2025.6天津工业大学读本科；2025.6-现在择业期人员</v>
          </cell>
          <cell r="AL121" t="str">
            <v>15330587789</v>
          </cell>
          <cell r="AM121" t="str">
            <v>18996683678</v>
          </cell>
          <cell r="AN121" t="str">
            <v>405400</v>
          </cell>
          <cell r="AO121" t="str">
            <v>是</v>
          </cell>
          <cell r="AP121" t="str">
            <v>否</v>
          </cell>
          <cell r="AQ121" t="str">
            <v/>
          </cell>
          <cell r="AR121" t="str">
            <v>已缴费</v>
          </cell>
          <cell r="AS121" t="str">
            <v>2026-01-24</v>
          </cell>
          <cell r="AT121" t="str">
            <v>已缴费</v>
          </cell>
        </row>
        <row r="122">
          <cell r="B122" t="str">
            <v>500237200101168944</v>
          </cell>
          <cell r="C122" t="str">
            <v>6107010600806</v>
          </cell>
          <cell r="D122" t="str">
            <v>女</v>
          </cell>
          <cell r="E122" t="str">
            <v>开州区乡镇机关</v>
          </cell>
          <cell r="F122" t="str">
            <v>综合管理职位8</v>
          </cell>
          <cell r="G122">
            <v>69</v>
          </cell>
          <cell r="H122">
            <v>66</v>
          </cell>
          <cell r="I122">
            <v>0</v>
          </cell>
          <cell r="J122">
            <v>0</v>
          </cell>
          <cell r="K122">
            <v>135</v>
          </cell>
          <cell r="L122" t="str">
            <v>汉族</v>
          </cell>
          <cell r="M122" t="str">
            <v>2001-01-16</v>
          </cell>
          <cell r="N122" t="str">
            <v>25</v>
          </cell>
          <cell r="O122" t="str">
            <v>重庆市巫山县</v>
          </cell>
          <cell r="P122" t="str">
            <v>中共党员</v>
          </cell>
          <cell r="Q122" t="str">
            <v>西南大学</v>
          </cell>
          <cell r="R122" t="str">
            <v>2025-06-23</v>
          </cell>
          <cell r="S122" t="str">
            <v>细胞生物学</v>
          </cell>
          <cell r="T122" t="str">
            <v>硕士研究生</v>
          </cell>
          <cell r="U122" t="str">
            <v>硕士</v>
          </cell>
          <cell r="V122" t="str">
            <v>是</v>
          </cell>
          <cell r="W122" t="str">
            <v>全日制</v>
          </cell>
          <cell r="X122" t="str">
            <v>无</v>
          </cell>
          <cell r="Y122" t="str">
            <v>否</v>
          </cell>
          <cell r="Z122" t="str">
            <v>是</v>
          </cell>
          <cell r="AA122" t="str">
            <v>2025</v>
          </cell>
          <cell r="AB122" t="str">
            <v>否</v>
          </cell>
          <cell r="AC122" t="str">
            <v>否</v>
          </cell>
          <cell r="AD122" t="str">
            <v>不是服务基层项目人员</v>
          </cell>
          <cell r="AE122" t="str">
            <v>否</v>
          </cell>
          <cell r="AF122" t="str">
            <v>否</v>
          </cell>
          <cell r="AG122" t="str">
            <v>无</v>
          </cell>
          <cell r="AH122" t="str">
            <v>无</v>
          </cell>
          <cell r="AI122" t="str">
            <v>无</v>
          </cell>
          <cell r="AJ122" t="str">
            <v>是</v>
          </cell>
          <cell r="AK122" t="str">
            <v>2015.9-2018.7  巫山中学读书；2018.0-2022.7 重庆文理学院读本科；2022.9-2025.7 西南大学读研究生；2025.7-至今  待业</v>
          </cell>
          <cell r="AL122" t="str">
            <v>17754930358</v>
          </cell>
          <cell r="AM122" t="str">
            <v>15330461988</v>
          </cell>
          <cell r="AN122" t="str">
            <v>重庆市巫山县庙宇镇农贸市场B区3单元401</v>
          </cell>
          <cell r="AO122" t="str">
            <v>是</v>
          </cell>
          <cell r="AP122" t="str">
            <v>否</v>
          </cell>
          <cell r="AQ122" t="str">
            <v>无</v>
          </cell>
          <cell r="AR122" t="str">
            <v>已缴费</v>
          </cell>
          <cell r="AS122" t="str">
            <v>2026-01-23</v>
          </cell>
          <cell r="AT122" t="str">
            <v>已缴费</v>
          </cell>
        </row>
        <row r="123">
          <cell r="B123" t="str">
            <v>500234199912285445</v>
          </cell>
          <cell r="C123" t="str">
            <v>6107540201617</v>
          </cell>
          <cell r="D123" t="str">
            <v>女</v>
          </cell>
          <cell r="E123" t="str">
            <v>开州区乡镇机关</v>
          </cell>
          <cell r="F123" t="str">
            <v>综合管理职位10</v>
          </cell>
          <cell r="G123">
            <v>65.5</v>
          </cell>
          <cell r="H123">
            <v>68.5</v>
          </cell>
          <cell r="I123">
            <v>0</v>
          </cell>
          <cell r="J123">
            <v>0</v>
          </cell>
          <cell r="K123">
            <v>134</v>
          </cell>
          <cell r="L123" t="str">
            <v>汉族</v>
          </cell>
          <cell r="M123" t="str">
            <v>1999-12-28</v>
          </cell>
          <cell r="N123" t="str">
            <v>26</v>
          </cell>
          <cell r="O123" t="str">
            <v>重庆市开州区</v>
          </cell>
          <cell r="P123" t="str">
            <v>中共党员</v>
          </cell>
          <cell r="Q123" t="str">
            <v>重庆交通大学</v>
          </cell>
          <cell r="R123" t="str">
            <v>2023-07-01</v>
          </cell>
          <cell r="S123" t="str">
            <v>是</v>
          </cell>
          <cell r="T123" t="str">
            <v>大学本科</v>
          </cell>
          <cell r="U123" t="str">
            <v>学士</v>
          </cell>
          <cell r="V123" t="str">
            <v>是</v>
          </cell>
          <cell r="W123" t="str">
            <v>全日制</v>
          </cell>
          <cell r="X123" t="str">
            <v>无</v>
          </cell>
          <cell r="Y123" t="str">
            <v>否</v>
          </cell>
          <cell r="Z123" t="str">
            <v>否</v>
          </cell>
          <cell r="AA123" t="str">
            <v>其他年份</v>
          </cell>
          <cell r="AB123" t="str">
            <v>是</v>
          </cell>
          <cell r="AC123" t="str">
            <v>是</v>
          </cell>
          <cell r="AD123" t="str">
            <v>我市招募派遣（含团中央或其他省市派遣到我市）的“大学生志愿服务西部计划”（服务期满2年及以上）</v>
          </cell>
          <cell r="AE123" t="str">
            <v>否</v>
          </cell>
          <cell r="AF123" t="str">
            <v>否</v>
          </cell>
          <cell r="AG123" t="str">
            <v>无</v>
          </cell>
          <cell r="AH123" t="str">
            <v>2年</v>
          </cell>
          <cell r="AI123" t="str">
            <v>2023年8月1日——2025年7月31日西部计划服务于重庆市开州区长沙镇人民政府</v>
          </cell>
          <cell r="AJ123" t="str">
            <v>是</v>
          </cell>
          <cell r="AK123" t="str">
            <v>2016.9——2019.7高中就读于重庆市开州区临江中学；2019.9——2023.7大学就读于重庆交通大学；2023.8——2025.7西部计划服务于重庆市开州区长沙镇人民政府</v>
          </cell>
          <cell r="AL123" t="str">
            <v>19115404425</v>
          </cell>
          <cell r="AM123" t="str">
            <v>19115404425</v>
          </cell>
          <cell r="AN123" t="str">
            <v>重庆市开州区长沙镇古迹社区</v>
          </cell>
          <cell r="AO123" t="str">
            <v>是</v>
          </cell>
          <cell r="AP123" t="str">
            <v>否</v>
          </cell>
          <cell r="AQ123" t="str">
            <v/>
          </cell>
          <cell r="AR123" t="str">
            <v>已缴费</v>
          </cell>
          <cell r="AS123" t="str">
            <v>2026-01-23</v>
          </cell>
          <cell r="AT123" t="str">
            <v>已缴费</v>
          </cell>
        </row>
        <row r="124">
          <cell r="B124" t="str">
            <v>500101199503163997</v>
          </cell>
          <cell r="C124" t="str">
            <v>6103808311813</v>
          </cell>
          <cell r="D124" t="str">
            <v>男</v>
          </cell>
          <cell r="E124" t="str">
            <v>开州区应急管理综合行政执法支队（参照）</v>
          </cell>
          <cell r="F124" t="str">
            <v>应急管理执法职位</v>
          </cell>
          <cell r="G124">
            <v>60</v>
          </cell>
          <cell r="H124">
            <v>77</v>
          </cell>
          <cell r="I124">
            <v>0</v>
          </cell>
          <cell r="J124">
            <v>0</v>
          </cell>
          <cell r="K124">
            <v>137</v>
          </cell>
          <cell r="L124" t="str">
            <v>汉族</v>
          </cell>
          <cell r="M124" t="str">
            <v>1995-03-16</v>
          </cell>
          <cell r="N124" t="str">
            <v>30</v>
          </cell>
          <cell r="O124" t="str">
            <v>重庆市万州区</v>
          </cell>
          <cell r="P124" t="str">
            <v>群众</v>
          </cell>
          <cell r="Q124" t="str">
            <v>重庆科技学院</v>
          </cell>
          <cell r="R124" t="str">
            <v>2018-06-20</v>
          </cell>
          <cell r="S124" t="str">
            <v>资源勘查工程</v>
          </cell>
          <cell r="T124" t="str">
            <v>大学本科</v>
          </cell>
          <cell r="U124" t="str">
            <v>学士</v>
          </cell>
          <cell r="V124" t="str">
            <v>是</v>
          </cell>
          <cell r="W124" t="str">
            <v>全日制</v>
          </cell>
          <cell r="X124" t="str">
            <v>会计学</v>
          </cell>
          <cell r="Y124" t="str">
            <v>否</v>
          </cell>
          <cell r="Z124" t="str">
            <v>否</v>
          </cell>
          <cell r="AA124" t="str">
            <v>其他年份</v>
          </cell>
          <cell r="AB124" t="str">
            <v>否</v>
          </cell>
          <cell r="AC124" t="str">
            <v>否</v>
          </cell>
          <cell r="AD124" t="str">
            <v>不是服务基层项目人员</v>
          </cell>
          <cell r="AE124" t="str">
            <v>否</v>
          </cell>
          <cell r="AF124" t="str">
            <v>否</v>
          </cell>
          <cell r="AG124" t="str">
            <v>重庆江北国际机场有限公司空港航空地面服务分公司</v>
          </cell>
          <cell r="AH124" t="str">
            <v>6</v>
          </cell>
          <cell r="AI124" t="str">
            <v>无</v>
          </cell>
          <cell r="AJ124" t="str">
            <v>是</v>
          </cell>
          <cell r="AK124" t="str">
            <v>2010.9-2013.6 重庆市万州熊家中学读书；2013.9-2014.6 重庆市万州第一中学读书；2014.9-2018.6 重庆科技学院读本科；2018.7-2019.4在中粮可口可乐饮料（重庆）有限公司任销售后期职位；2019.8-2023.3在深圳市计量质量检测研究院任现场工程师职位；2023.6-2025.4在四川汇锋源建筑劳务工程有限公司任现场负责人职位；2025.7至今在重庆江北国际机场有限公司空港航空地面服务分公司单位任监装监卸员职位</v>
          </cell>
          <cell r="AL124" t="str">
            <v>15320301345</v>
          </cell>
          <cell r="AM124" t="str">
            <v>13452177888</v>
          </cell>
          <cell r="AN124" t="str">
            <v>重庆市万州区熊家镇红星村8组129号</v>
          </cell>
          <cell r="AO124" t="str">
            <v>是</v>
          </cell>
          <cell r="AP124" t="str">
            <v>否</v>
          </cell>
          <cell r="AQ124" t="str">
            <v/>
          </cell>
          <cell r="AR124" t="str">
            <v>已缴费</v>
          </cell>
          <cell r="AS124" t="str">
            <v>2026-01-23</v>
          </cell>
          <cell r="AT124" t="str">
            <v>已缴费</v>
          </cell>
        </row>
        <row r="125">
          <cell r="B125" t="str">
            <v>500234199901015458</v>
          </cell>
          <cell r="C125" t="str">
            <v>6107010503722</v>
          </cell>
          <cell r="D125" t="str">
            <v>男</v>
          </cell>
          <cell r="E125" t="str">
            <v>开州区乡镇机关</v>
          </cell>
          <cell r="F125" t="str">
            <v>综合管理职位11</v>
          </cell>
          <cell r="G125">
            <v>64.5</v>
          </cell>
          <cell r="H125">
            <v>68</v>
          </cell>
          <cell r="I125">
            <v>0</v>
          </cell>
          <cell r="J125">
            <v>0</v>
          </cell>
          <cell r="K125">
            <v>132.5</v>
          </cell>
          <cell r="L125" t="str">
            <v>汉族</v>
          </cell>
          <cell r="M125" t="str">
            <v>1999-01-01</v>
          </cell>
          <cell r="N125" t="str">
            <v>27</v>
          </cell>
          <cell r="O125" t="str">
            <v>重庆市开州区</v>
          </cell>
          <cell r="P125" t="str">
            <v>中共党员</v>
          </cell>
          <cell r="Q125" t="str">
            <v>重庆航天职业技术学院</v>
          </cell>
          <cell r="R125" t="str">
            <v>2019-06-30</v>
          </cell>
          <cell r="S125" t="str">
            <v>面向服务基层项目人员（电子信息工程技术专业）</v>
          </cell>
          <cell r="T125" t="str">
            <v>大学专科</v>
          </cell>
          <cell r="U125" t="str">
            <v>无</v>
          </cell>
          <cell r="V125" t="str">
            <v>否</v>
          </cell>
          <cell r="W125" t="str">
            <v>全日制</v>
          </cell>
          <cell r="X125" t="str">
            <v>无</v>
          </cell>
          <cell r="Y125" t="str">
            <v>否</v>
          </cell>
          <cell r="Z125" t="str">
            <v>否</v>
          </cell>
          <cell r="AA125" t="str">
            <v>其他年份</v>
          </cell>
          <cell r="AB125" t="str">
            <v>是</v>
          </cell>
          <cell r="AC125" t="str">
            <v>是</v>
          </cell>
          <cell r="AD125" t="str">
            <v>入伍地、退伍地或户籍地为重庆市辖区的服现役满5年的高校毕业生退役军人</v>
          </cell>
          <cell r="AE125" t="str">
            <v>否</v>
          </cell>
          <cell r="AF125" t="str">
            <v>是</v>
          </cell>
          <cell r="AG125" t="str">
            <v>无</v>
          </cell>
          <cell r="AH125" t="str">
            <v>5年9个月</v>
          </cell>
          <cell r="AI125" t="str">
            <v>5年</v>
          </cell>
          <cell r="AJ125" t="str">
            <v>是</v>
          </cell>
          <cell r="AK125" t="str">
            <v>2013.9-2016.7 重庆开州实验中学读书；2016.9-2018.12 重庆航天职业技术学院读专科；2018.12-2024.9 在海南96619部队服役；2024.9至今在家待业</v>
          </cell>
          <cell r="AL125" t="str">
            <v>15215233752</v>
          </cell>
          <cell r="AM125" t="str">
            <v>13670097210</v>
          </cell>
          <cell r="AN125" t="str">
            <v>重庆市万州区北山兴茂山水国际13栋2201</v>
          </cell>
          <cell r="AO125" t="str">
            <v>是</v>
          </cell>
          <cell r="AP125" t="str">
            <v>否</v>
          </cell>
          <cell r="AQ125" t="str">
            <v>于2018.12.1应征定向入伍，于2019.6.30服役期全日制大专毕业（定向培养直招士官，大专毕业前入伍）</v>
          </cell>
          <cell r="AR125" t="str">
            <v>已缴费</v>
          </cell>
          <cell r="AS125" t="str">
            <v>2026-01-23</v>
          </cell>
          <cell r="AT125" t="str">
            <v>已缴费</v>
          </cell>
        </row>
        <row r="126">
          <cell r="B126" t="str">
            <v>500234199401285435</v>
          </cell>
          <cell r="C126" t="str">
            <v>6107540203830</v>
          </cell>
          <cell r="D126" t="str">
            <v>男</v>
          </cell>
          <cell r="E126" t="str">
            <v>开州区乡镇机关</v>
          </cell>
          <cell r="F126" t="str">
            <v>综合管理职位5</v>
          </cell>
          <cell r="G126">
            <v>73.5</v>
          </cell>
          <cell r="H126">
            <v>65</v>
          </cell>
          <cell r="I126">
            <v>0</v>
          </cell>
          <cell r="J126">
            <v>0</v>
          </cell>
          <cell r="K126">
            <v>138.5</v>
          </cell>
          <cell r="L126" t="str">
            <v>汉族</v>
          </cell>
          <cell r="M126" t="str">
            <v>1994-01-28</v>
          </cell>
          <cell r="N126" t="str">
            <v>31</v>
          </cell>
          <cell r="O126" t="str">
            <v>四川省成都市高新区两江国际</v>
          </cell>
          <cell r="P126" t="str">
            <v>群众</v>
          </cell>
          <cell r="Q126" t="str">
            <v>西南财经大学</v>
          </cell>
          <cell r="R126" t="str">
            <v>2016-06-30</v>
          </cell>
          <cell r="S126" t="str">
            <v>财务管理</v>
          </cell>
          <cell r="T126" t="str">
            <v>大学本科</v>
          </cell>
          <cell r="U126" t="str">
            <v>学士</v>
          </cell>
          <cell r="V126" t="str">
            <v>是</v>
          </cell>
          <cell r="W126" t="str">
            <v>全日制</v>
          </cell>
          <cell r="X126" t="str">
            <v>无</v>
          </cell>
          <cell r="Y126" t="str">
            <v>否</v>
          </cell>
          <cell r="Z126" t="str">
            <v>否</v>
          </cell>
          <cell r="AA126" t="str">
            <v>其他年份</v>
          </cell>
          <cell r="AB126" t="str">
            <v>否</v>
          </cell>
          <cell r="AC126" t="str">
            <v>否</v>
          </cell>
          <cell r="AD126" t="str">
            <v>不是服务基层项目人员</v>
          </cell>
          <cell r="AE126" t="str">
            <v>否</v>
          </cell>
          <cell r="AF126" t="str">
            <v>否</v>
          </cell>
          <cell r="AG126" t="str">
            <v>无</v>
          </cell>
          <cell r="AH126" t="str">
            <v>2年</v>
          </cell>
          <cell r="AI126" t="str">
            <v>无</v>
          </cell>
          <cell r="AJ126" t="str">
            <v>是</v>
          </cell>
          <cell r="AK126" t="str">
            <v>2008.9-2011.6重庆市开县中学读书；2011.9-2012.6重庆市万州第二中学读书；2012.9-2016.6西南财经大学读书；2016.7-2018.11中国银行深圳分行高新区支行工作；2019.12-2024.11信永中和会计师事务所成都分所工作
</v>
          </cell>
          <cell r="AL126" t="str">
            <v>19138461506</v>
          </cell>
          <cell r="AM126" t="str">
            <v>18908263616</v>
          </cell>
          <cell r="AN126" t="str">
            <v>重庆市开州区长沙镇陈家中学教师宿舍</v>
          </cell>
          <cell r="AO126" t="str">
            <v>是</v>
          </cell>
          <cell r="AP126" t="str">
            <v>否</v>
          </cell>
          <cell r="AQ126" t="str">
            <v/>
          </cell>
          <cell r="AR126" t="str">
            <v>已缴费</v>
          </cell>
          <cell r="AS126" t="str">
            <v>2026-01-23</v>
          </cell>
          <cell r="AT126" t="str">
            <v>已缴费</v>
          </cell>
        </row>
        <row r="127">
          <cell r="B127" t="str">
            <v>513022200001110066</v>
          </cell>
          <cell r="C127" t="str">
            <v>6107806701530</v>
          </cell>
          <cell r="D127" t="str">
            <v>女</v>
          </cell>
          <cell r="E127" t="str">
            <v>开州区乡镇机关</v>
          </cell>
          <cell r="F127" t="str">
            <v>综合管理职位4</v>
          </cell>
          <cell r="G127">
            <v>67</v>
          </cell>
          <cell r="H127">
            <v>68</v>
          </cell>
          <cell r="I127">
            <v>0</v>
          </cell>
          <cell r="J127">
            <v>0</v>
          </cell>
          <cell r="K127">
            <v>135</v>
          </cell>
          <cell r="L127" t="str">
            <v>汉族</v>
          </cell>
          <cell r="M127" t="str">
            <v>2000-01-11</v>
          </cell>
          <cell r="N127" t="str">
            <v>25</v>
          </cell>
          <cell r="O127" t="str">
            <v>四川省达州市宣汉县</v>
          </cell>
          <cell r="P127" t="str">
            <v>共青团员</v>
          </cell>
          <cell r="Q127" t="str">
            <v>四川大学锦江学院</v>
          </cell>
          <cell r="R127" t="str">
            <v>2024-07-01</v>
          </cell>
          <cell r="S127" t="str">
            <v>国际经济与贸易</v>
          </cell>
          <cell r="T127" t="str">
            <v>大学本科</v>
          </cell>
          <cell r="U127" t="str">
            <v>学士</v>
          </cell>
          <cell r="V127" t="str">
            <v>是</v>
          </cell>
          <cell r="W127" t="str">
            <v>全日制</v>
          </cell>
          <cell r="X127" t="str">
            <v>无</v>
          </cell>
          <cell r="Y127" t="str">
            <v>否</v>
          </cell>
          <cell r="Z127" t="str">
            <v>是</v>
          </cell>
          <cell r="AA127" t="str">
            <v>其他年份</v>
          </cell>
          <cell r="AB127" t="str">
            <v>否</v>
          </cell>
          <cell r="AC127" t="str">
            <v>否</v>
          </cell>
          <cell r="AD127" t="str">
            <v>不是服务基层项目人员</v>
          </cell>
          <cell r="AE127" t="str">
            <v>否</v>
          </cell>
          <cell r="AF127" t="str">
            <v>否</v>
          </cell>
          <cell r="AG127" t="str">
            <v>无</v>
          </cell>
          <cell r="AH127" t="str">
            <v>无</v>
          </cell>
          <cell r="AI127" t="str">
            <v>无</v>
          </cell>
          <cell r="AJ127" t="str">
            <v>是</v>
          </cell>
          <cell r="AK127" t="str">
            <v>2016.9-2019.7宣汉县第二中学读高中
2019.9-2020.7宣汉县中学复读高三
2020.9-2024.7四川大学锦江学院读大学
2024.7-至今 待业</v>
          </cell>
          <cell r="AL127" t="str">
            <v>19198844551</v>
          </cell>
          <cell r="AM127" t="str">
            <v>13982870630</v>
          </cell>
          <cell r="AN127" t="str">
            <v>四川省达州市宣汉县三星花园</v>
          </cell>
          <cell r="AO127" t="str">
            <v>是</v>
          </cell>
          <cell r="AP127" t="str">
            <v>否</v>
          </cell>
          <cell r="AQ127" t="str">
            <v/>
          </cell>
          <cell r="AR127" t="str">
            <v>已缴费</v>
          </cell>
          <cell r="AS127" t="str">
            <v>2026-01-24</v>
          </cell>
          <cell r="AT127" t="str">
            <v>已缴费</v>
          </cell>
        </row>
        <row r="128">
          <cell r="B128" t="str">
            <v>511721200109080057</v>
          </cell>
          <cell r="C128" t="str">
            <v>6101190100121</v>
          </cell>
          <cell r="D128" t="str">
            <v>男</v>
          </cell>
          <cell r="E128" t="str">
            <v>开州区森林病虫害防治检疫站（参照）</v>
          </cell>
          <cell r="F128" t="str">
            <v>技术指导1</v>
          </cell>
          <cell r="G128">
            <v>64</v>
          </cell>
          <cell r="H128">
            <v>66.5</v>
          </cell>
          <cell r="I128">
            <v>0</v>
          </cell>
          <cell r="J128">
            <v>0</v>
          </cell>
          <cell r="K128">
            <v>130.5</v>
          </cell>
          <cell r="L128" t="str">
            <v>汉族</v>
          </cell>
          <cell r="M128" t="str">
            <v>2001-09-08</v>
          </cell>
          <cell r="N128" t="str">
            <v>24</v>
          </cell>
          <cell r="O128" t="str">
            <v>四川省达州市</v>
          </cell>
          <cell r="P128" t="str">
            <v>共青团员</v>
          </cell>
          <cell r="Q128" t="str">
            <v>西南大学</v>
          </cell>
          <cell r="R128" t="str">
            <v>2024-06-18</v>
          </cell>
          <cell r="S128" t="str">
            <v>植物保护</v>
          </cell>
          <cell r="T128" t="str">
            <v>大学本科</v>
          </cell>
          <cell r="U128" t="str">
            <v>学士</v>
          </cell>
          <cell r="V128" t="str">
            <v>是</v>
          </cell>
          <cell r="W128" t="str">
            <v>全日制</v>
          </cell>
          <cell r="X128" t="str">
            <v>无</v>
          </cell>
          <cell r="Y128" t="str">
            <v>否</v>
          </cell>
          <cell r="Z128" t="str">
            <v>否</v>
          </cell>
          <cell r="AA128" t="str">
            <v>其他年份</v>
          </cell>
          <cell r="AB128" t="str">
            <v>是</v>
          </cell>
          <cell r="AC128" t="str">
            <v>否</v>
          </cell>
          <cell r="AD128" t="str">
            <v>不是服务基层项目人员</v>
          </cell>
          <cell r="AE128" t="str">
            <v>否</v>
          </cell>
          <cell r="AF128" t="str">
            <v>否</v>
          </cell>
          <cell r="AG128" t="str">
            <v>重庆市万盛经开区万盛街道办事处西部计划志愿者</v>
          </cell>
          <cell r="AH128" t="str">
            <v>1年</v>
          </cell>
          <cell r="AI128" t="str">
            <v>无</v>
          </cell>
          <cell r="AJ128" t="str">
            <v>是</v>
          </cell>
          <cell r="AK128" t="str">
            <v>2017.9-2020.6 四川省达州中学读书；2020.9-2024.6 西南大学读本科；2024.8至今在重庆市万盛经开区万盛街道办事处任西部计划志愿者</v>
          </cell>
          <cell r="AL128" t="str">
            <v>18784873490</v>
          </cell>
          <cell r="AM128" t="str">
            <v>13882860692</v>
          </cell>
          <cell r="AN128" t="str">
            <v>重庆市綦江区万盛街道国能天街3号楼18-1</v>
          </cell>
          <cell r="AO128" t="str">
            <v>是</v>
          </cell>
          <cell r="AP128" t="str">
            <v>否</v>
          </cell>
          <cell r="AQ128" t="str">
            <v/>
          </cell>
          <cell r="AR128" t="str">
            <v>已缴费</v>
          </cell>
          <cell r="AS128" t="str">
            <v>2026-01-24</v>
          </cell>
          <cell r="AT128" t="str">
            <v>已缴费</v>
          </cell>
        </row>
        <row r="129">
          <cell r="B129" t="str">
            <v>500233200101101031</v>
          </cell>
          <cell r="C129" t="str">
            <v>6101807504605</v>
          </cell>
          <cell r="D129" t="str">
            <v>男</v>
          </cell>
          <cell r="E129" t="str">
            <v>开州区街道机关</v>
          </cell>
          <cell r="F129" t="str">
            <v>综合管理职位1</v>
          </cell>
          <cell r="G129">
            <v>68</v>
          </cell>
          <cell r="H129">
            <v>62</v>
          </cell>
          <cell r="I129">
            <v>0</v>
          </cell>
          <cell r="J129">
            <v>0</v>
          </cell>
          <cell r="K129">
            <v>130</v>
          </cell>
          <cell r="L129" t="str">
            <v>汉族</v>
          </cell>
          <cell r="M129" t="str">
            <v>2001-01-10</v>
          </cell>
          <cell r="N129" t="str">
            <v>25</v>
          </cell>
          <cell r="O129" t="str">
            <v>重庆市江北区</v>
          </cell>
          <cell r="P129" t="str">
            <v>中共党员</v>
          </cell>
          <cell r="Q129" t="str">
            <v>四川农业大学</v>
          </cell>
          <cell r="R129" t="str">
            <v>2026-06-15</v>
          </cell>
          <cell r="S129" t="str">
            <v>农学学科门类/水产（090800）</v>
          </cell>
          <cell r="T129" t="str">
            <v>硕士研究生</v>
          </cell>
          <cell r="U129" t="str">
            <v>硕士</v>
          </cell>
          <cell r="V129" t="str">
            <v>是</v>
          </cell>
          <cell r="W129" t="str">
            <v>全日制</v>
          </cell>
          <cell r="X129" t="str">
            <v>无</v>
          </cell>
          <cell r="Y129" t="str">
            <v>是</v>
          </cell>
          <cell r="Z129" t="str">
            <v>是</v>
          </cell>
          <cell r="AA129" t="str">
            <v>2026</v>
          </cell>
          <cell r="AB129" t="str">
            <v>否</v>
          </cell>
          <cell r="AC129" t="str">
            <v>否</v>
          </cell>
          <cell r="AD129" t="str">
            <v>不是服务基层项目人员</v>
          </cell>
          <cell r="AE129" t="str">
            <v>否</v>
          </cell>
          <cell r="AF129" t="str">
            <v>否</v>
          </cell>
          <cell r="AG129" t="str">
            <v>无</v>
          </cell>
          <cell r="AH129" t="str">
            <v>无</v>
          </cell>
          <cell r="AI129" t="str">
            <v>无</v>
          </cell>
          <cell r="AJ129" t="str">
            <v>是</v>
          </cell>
          <cell r="AK129" t="str">
            <v>2016.9-2019.6在重庆市第十八中学读高中；
2019.9-2023.6在四川农业大学动物科技学院读本科；
2023.9-至今在四川农业大学动物科技学院读研究生。</v>
          </cell>
          <cell r="AL129" t="str">
            <v>18109044046</v>
          </cell>
          <cell r="AM129" t="str">
            <v>15736002941</v>
          </cell>
          <cell r="AN129" t="str">
            <v>四川省成都市温江区公平街道惠民路211号</v>
          </cell>
          <cell r="AO129" t="str">
            <v>是</v>
          </cell>
          <cell r="AP129" t="str">
            <v>否</v>
          </cell>
          <cell r="AQ129" t="str">
            <v>证明材料为教育部学籍在线验证报告和研究生院学籍证明材料。专业水产（090800）属农学（09）学科门类。</v>
          </cell>
          <cell r="AR129" t="str">
            <v>已缴费</v>
          </cell>
          <cell r="AS129" t="str">
            <v>2026-01-26</v>
          </cell>
          <cell r="AT129" t="str">
            <v>已缴费</v>
          </cell>
        </row>
        <row r="130">
          <cell r="B130" t="str">
            <v>500101199904181010</v>
          </cell>
          <cell r="C130" t="str">
            <v>6107010502905</v>
          </cell>
          <cell r="D130" t="str">
            <v>男</v>
          </cell>
          <cell r="E130" t="str">
            <v>开州区乡镇机关</v>
          </cell>
          <cell r="F130" t="str">
            <v>综合管理职位9</v>
          </cell>
          <cell r="G130">
            <v>58.5</v>
          </cell>
          <cell r="H130">
            <v>68.5</v>
          </cell>
          <cell r="I130">
            <v>0</v>
          </cell>
          <cell r="J130">
            <v>0</v>
          </cell>
          <cell r="K130">
            <v>127</v>
          </cell>
          <cell r="L130" t="str">
            <v>汉族</v>
          </cell>
          <cell r="M130" t="str">
            <v>1999-04-18</v>
          </cell>
          <cell r="N130" t="str">
            <v>26</v>
          </cell>
          <cell r="O130" t="str">
            <v>重庆市万州区</v>
          </cell>
          <cell r="P130" t="str">
            <v>中共党员</v>
          </cell>
          <cell r="Q130" t="str">
            <v>韩国庆熙大学</v>
          </cell>
          <cell r="R130" t="str">
            <v>2025-08-22</v>
          </cell>
          <cell r="S130" t="str">
            <v>工商管理</v>
          </cell>
          <cell r="T130" t="str">
            <v>硕士研究生</v>
          </cell>
          <cell r="U130" t="str">
            <v>硕士</v>
          </cell>
          <cell r="V130" t="str">
            <v>是</v>
          </cell>
          <cell r="W130" t="str">
            <v>全日制</v>
          </cell>
          <cell r="X130" t="str">
            <v>无</v>
          </cell>
          <cell r="Y130" t="str">
            <v>是</v>
          </cell>
          <cell r="Z130" t="str">
            <v>是</v>
          </cell>
          <cell r="AA130" t="str">
            <v>2025</v>
          </cell>
          <cell r="AB130" t="str">
            <v>否</v>
          </cell>
          <cell r="AC130" t="str">
            <v>是</v>
          </cell>
          <cell r="AD130" t="str">
            <v>我市招募派遣（含团中央或其他省市派遣到我市）的“大学生志愿服务西部计划”（服务期满2年及以上）</v>
          </cell>
          <cell r="AE130" t="str">
            <v>否</v>
          </cell>
          <cell r="AF130" t="str">
            <v>否</v>
          </cell>
          <cell r="AG130" t="str">
            <v>无</v>
          </cell>
          <cell r="AH130" t="str">
            <v>2年</v>
          </cell>
          <cell r="AI130" t="str">
            <v>2021年7月-2023年7月</v>
          </cell>
          <cell r="AJ130" t="str">
            <v>是</v>
          </cell>
          <cell r="AK130" t="str">
            <v>2014.09-2017.06 重庆市万州区第三中学高中
2017.09-2021.06 重庆理工大学应用统计学专业大学本科 理学学士
2021.07-2023.07 在中共重庆市万州区委宣传部工作西部计划志愿者
2024.02-2025.08 韩国庆熙大学工商管理专业硕士研究生 工商管理硕士</v>
          </cell>
          <cell r="AL130" t="str">
            <v>13212568888</v>
          </cell>
          <cell r="AM130" t="str">
            <v>19115193899</v>
          </cell>
          <cell r="AN130" t="str">
            <v>重庆市万州区白岩路316号</v>
          </cell>
          <cell r="AO130" t="str">
            <v>是</v>
          </cell>
          <cell r="AP130" t="str">
            <v>否</v>
          </cell>
          <cell r="AQ130" t="str">
            <v/>
          </cell>
          <cell r="AR130" t="str">
            <v>已缴费</v>
          </cell>
          <cell r="AS130" t="str">
            <v>2026-01-23</v>
          </cell>
          <cell r="AT130" t="str">
            <v>已缴费</v>
          </cell>
        </row>
        <row r="131">
          <cell r="B131" t="str">
            <v>500234200010110422</v>
          </cell>
          <cell r="C131" t="str">
            <v>6107540204006</v>
          </cell>
          <cell r="D131" t="str">
            <v>女</v>
          </cell>
          <cell r="E131" t="str">
            <v>开州区乡镇机关</v>
          </cell>
          <cell r="F131" t="str">
            <v>综合管理职位10</v>
          </cell>
          <cell r="G131">
            <v>59.5</v>
          </cell>
          <cell r="H131">
            <v>69.5</v>
          </cell>
          <cell r="I131">
            <v>0</v>
          </cell>
          <cell r="J131">
            <v>0</v>
          </cell>
          <cell r="K131">
            <v>129</v>
          </cell>
          <cell r="L131" t="str">
            <v>汉族</v>
          </cell>
          <cell r="M131" t="str">
            <v>2000-10-11</v>
          </cell>
          <cell r="N131" t="str">
            <v>25</v>
          </cell>
          <cell r="O131" t="str">
            <v>重庆市开州区</v>
          </cell>
          <cell r="P131" t="str">
            <v>共青团员</v>
          </cell>
          <cell r="Q131" t="str">
            <v>重庆移通学院</v>
          </cell>
          <cell r="R131" t="str">
            <v>2023-06-01</v>
          </cell>
          <cell r="S131" t="str">
            <v>英语</v>
          </cell>
          <cell r="T131" t="str">
            <v>大学本科</v>
          </cell>
          <cell r="U131" t="str">
            <v>学士</v>
          </cell>
          <cell r="V131" t="str">
            <v>是</v>
          </cell>
          <cell r="W131" t="str">
            <v>全日制</v>
          </cell>
          <cell r="X131" t="str">
            <v>无</v>
          </cell>
          <cell r="Y131" t="str">
            <v>否</v>
          </cell>
          <cell r="Z131" t="str">
            <v>否</v>
          </cell>
          <cell r="AA131" t="str">
            <v>其他年份</v>
          </cell>
          <cell r="AB131" t="str">
            <v>是</v>
          </cell>
          <cell r="AC131" t="str">
            <v>是</v>
          </cell>
          <cell r="AD131" t="str">
            <v>我市招募派遣（含团中央或其他省市派遣到我市）的“大学生志愿服务西部计划”（服务期满2年及以上）</v>
          </cell>
          <cell r="AE131" t="str">
            <v>否</v>
          </cell>
          <cell r="AF131" t="str">
            <v>否</v>
          </cell>
          <cell r="AG131" t="str">
            <v>无</v>
          </cell>
          <cell r="AH131" t="str">
            <v>两年</v>
          </cell>
          <cell r="AI131" t="str">
            <v>两年</v>
          </cell>
          <cell r="AJ131" t="str">
            <v>是</v>
          </cell>
          <cell r="AK131" t="str">
            <v>2016.9-2019.6开州区丰乐中学
2019.9-2023.6重庆移通学院
2023.8-2025.7在开州区委宣传部办公室任职</v>
          </cell>
          <cell r="AL131" t="str">
            <v>18223710145</v>
          </cell>
          <cell r="AM131" t="str">
            <v>18716580736</v>
          </cell>
          <cell r="AN131" t="str">
            <v>重庆市开州区</v>
          </cell>
          <cell r="AO131" t="str">
            <v>是</v>
          </cell>
          <cell r="AP131" t="str">
            <v>否</v>
          </cell>
          <cell r="AQ131" t="str">
            <v/>
          </cell>
          <cell r="AR131" t="str">
            <v>已缴费</v>
          </cell>
          <cell r="AS131" t="str">
            <v>2026-01-23</v>
          </cell>
          <cell r="AT131" t="str">
            <v>已缴费</v>
          </cell>
        </row>
        <row r="132">
          <cell r="B132" t="str">
            <v>130827200012162613</v>
          </cell>
          <cell r="C132" t="str">
            <v>6101200203105</v>
          </cell>
          <cell r="D132" t="str">
            <v>男</v>
          </cell>
          <cell r="E132" t="str">
            <v>开州区街道机关</v>
          </cell>
          <cell r="F132" t="str">
            <v>综合管理职位1</v>
          </cell>
          <cell r="G132">
            <v>72</v>
          </cell>
          <cell r="H132">
            <v>63.5</v>
          </cell>
          <cell r="I132">
            <v>0</v>
          </cell>
          <cell r="J132">
            <v>0</v>
          </cell>
          <cell r="K132">
            <v>135.5</v>
          </cell>
          <cell r="L132" t="str">
            <v>汉族</v>
          </cell>
          <cell r="M132" t="str">
            <v>2000-12-16</v>
          </cell>
          <cell r="N132" t="str">
            <v>26</v>
          </cell>
          <cell r="O132" t="str">
            <v>河北省承德市宽城满族自治县</v>
          </cell>
          <cell r="P132" t="str">
            <v>共青团员</v>
          </cell>
          <cell r="Q132" t="str">
            <v>重庆师范大学</v>
          </cell>
          <cell r="R132" t="str">
            <v>2026-05-30</v>
          </cell>
          <cell r="S132" t="str">
            <v>人文地理学</v>
          </cell>
          <cell r="T132" t="str">
            <v>硕士研究生</v>
          </cell>
          <cell r="U132" t="str">
            <v>硕士</v>
          </cell>
          <cell r="V132" t="str">
            <v>是</v>
          </cell>
          <cell r="W132" t="str">
            <v>全日制</v>
          </cell>
          <cell r="X132" t="str">
            <v>无</v>
          </cell>
          <cell r="Y132" t="str">
            <v>是</v>
          </cell>
          <cell r="Z132" t="str">
            <v>是</v>
          </cell>
          <cell r="AA132" t="str">
            <v>2026</v>
          </cell>
          <cell r="AB132" t="str">
            <v>否</v>
          </cell>
          <cell r="AC132" t="str">
            <v>否</v>
          </cell>
          <cell r="AD132" t="str">
            <v>不是服务基层项目人员</v>
          </cell>
          <cell r="AE132" t="str">
            <v>否</v>
          </cell>
          <cell r="AF132" t="str">
            <v>否</v>
          </cell>
          <cell r="AG132" t="str">
            <v>无</v>
          </cell>
          <cell r="AH132" t="str">
            <v>无</v>
          </cell>
          <cell r="AI132" t="str">
            <v>无</v>
          </cell>
          <cell r="AJ132" t="str">
            <v>是</v>
          </cell>
          <cell r="AK132" t="str">
            <v>2015.9-2018.6 宽城县第一中学读书
2018.9-2022.6 重庆文理学院读本科
2023.9至今在重庆师范大学读硕士研究生</v>
          </cell>
          <cell r="AL132" t="str">
            <v>19936056286</v>
          </cell>
          <cell r="AM132" t="str">
            <v>无</v>
          </cell>
          <cell r="AN132" t="str">
            <v>重庆市沙坪坝区重庆师范大学大学城校区</v>
          </cell>
          <cell r="AO132" t="str">
            <v>是</v>
          </cell>
          <cell r="AP132" t="str">
            <v>否</v>
          </cell>
          <cell r="AQ132" t="str">
            <v/>
          </cell>
          <cell r="AR132" t="str">
            <v>已缴费</v>
          </cell>
          <cell r="AS132" t="str">
            <v>2026-01-23</v>
          </cell>
          <cell r="AT132" t="str">
            <v>已缴费</v>
          </cell>
        </row>
        <row r="133">
          <cell r="B133" t="str">
            <v>511325199807080036</v>
          </cell>
          <cell r="C133" t="str">
            <v>6101801504226</v>
          </cell>
          <cell r="D133" t="str">
            <v>男</v>
          </cell>
          <cell r="E133" t="str">
            <v>开州区街道机关</v>
          </cell>
          <cell r="F133" t="str">
            <v>综合管理职位1</v>
          </cell>
          <cell r="G133">
            <v>74</v>
          </cell>
          <cell r="H133">
            <v>68</v>
          </cell>
          <cell r="I133">
            <v>0</v>
          </cell>
          <cell r="J133">
            <v>0</v>
          </cell>
          <cell r="K133">
            <v>142</v>
          </cell>
          <cell r="L133" t="str">
            <v>汉族</v>
          </cell>
          <cell r="M133" t="str">
            <v>1998-07-08</v>
          </cell>
          <cell r="N133" t="str">
            <v>27</v>
          </cell>
          <cell r="O133" t="str">
            <v>重庆市九龙坡区石坪桥正街</v>
          </cell>
          <cell r="P133" t="str">
            <v>共青团员</v>
          </cell>
          <cell r="Q133" t="str">
            <v>新疆财经大学</v>
          </cell>
          <cell r="R133" t="str">
            <v>2026-06-08</v>
          </cell>
          <cell r="S133" t="str">
            <v>旅游管理学硕，专业代码(120203）</v>
          </cell>
          <cell r="T133" t="str">
            <v>硕士研究生</v>
          </cell>
          <cell r="U133" t="str">
            <v>硕士</v>
          </cell>
          <cell r="V133" t="str">
            <v>是</v>
          </cell>
          <cell r="W133" t="str">
            <v>全日制</v>
          </cell>
          <cell r="X133" t="str">
            <v>无</v>
          </cell>
          <cell r="Y133" t="str">
            <v>是</v>
          </cell>
          <cell r="Z133" t="str">
            <v>否</v>
          </cell>
          <cell r="AA133" t="str">
            <v>2026</v>
          </cell>
          <cell r="AB133" t="str">
            <v>否</v>
          </cell>
          <cell r="AC133" t="str">
            <v>否</v>
          </cell>
          <cell r="AD133" t="str">
            <v>不是服务基层项目人员</v>
          </cell>
          <cell r="AE133" t="str">
            <v>否</v>
          </cell>
          <cell r="AF133" t="str">
            <v>否</v>
          </cell>
          <cell r="AG133" t="str">
            <v>无</v>
          </cell>
          <cell r="AH133" t="str">
            <v>无</v>
          </cell>
          <cell r="AI133" t="str">
            <v>无</v>
          </cell>
          <cell r="AJ133" t="str">
            <v>是</v>
          </cell>
          <cell r="AK133" t="str">
            <v>2014.9-2017.7于南充市白塔中学读书；2017.9-2021.7于四川大学锦江学院读书；2021.7-2022.12在家备考研究生；2023.9至今在新疆财经大学旅游管理学院学习，将于2026.7毕业。</v>
          </cell>
          <cell r="AL133" t="str">
            <v>15882626569</v>
          </cell>
          <cell r="AM133" t="str">
            <v>15882626569</v>
          </cell>
          <cell r="AN133" t="str">
            <v>重庆市九龙坡区石坪桥正街125号</v>
          </cell>
          <cell r="AO133" t="str">
            <v>是</v>
          </cell>
          <cell r="AP133" t="str">
            <v>否</v>
          </cell>
          <cell r="AQ133" t="str">
            <v/>
          </cell>
          <cell r="AR133" t="str">
            <v>已缴费</v>
          </cell>
          <cell r="AS133" t="str">
            <v>2026-01-22</v>
          </cell>
          <cell r="AT133" t="str">
            <v>已缴费</v>
          </cell>
        </row>
        <row r="134">
          <cell r="B134" t="str">
            <v>500228199507026872</v>
          </cell>
          <cell r="C134" t="str">
            <v>6101805502729</v>
          </cell>
          <cell r="D134" t="str">
            <v>男</v>
          </cell>
          <cell r="E134" t="str">
            <v>开州区街道机关</v>
          </cell>
          <cell r="F134" t="str">
            <v>综合管理职位3</v>
          </cell>
          <cell r="G134">
            <v>71</v>
          </cell>
          <cell r="H134">
            <v>59</v>
          </cell>
          <cell r="I134">
            <v>0</v>
          </cell>
          <cell r="J134">
            <v>0</v>
          </cell>
          <cell r="K134">
            <v>130</v>
          </cell>
          <cell r="L134" t="str">
            <v>汉族</v>
          </cell>
          <cell r="M134" t="str">
            <v>1995-07-02</v>
          </cell>
          <cell r="N134" t="str">
            <v>30</v>
          </cell>
          <cell r="O134" t="str">
            <v>重庆市梁平区</v>
          </cell>
          <cell r="P134" t="str">
            <v>共青团员</v>
          </cell>
          <cell r="Q134" t="str">
            <v>重庆邮电大学</v>
          </cell>
          <cell r="R134" t="str">
            <v>2025-06-23</v>
          </cell>
          <cell r="S134" t="str">
            <v>物理学</v>
          </cell>
          <cell r="T134" t="str">
            <v>硕士研究生</v>
          </cell>
          <cell r="U134" t="str">
            <v>硕士</v>
          </cell>
          <cell r="V134" t="str">
            <v>是</v>
          </cell>
          <cell r="W134" t="str">
            <v>全日制</v>
          </cell>
          <cell r="X134" t="str">
            <v>无</v>
          </cell>
          <cell r="Y134" t="str">
            <v>否</v>
          </cell>
          <cell r="Z134" t="str">
            <v>是</v>
          </cell>
          <cell r="AA134" t="str">
            <v>2025</v>
          </cell>
          <cell r="AB134" t="str">
            <v>否</v>
          </cell>
          <cell r="AC134" t="str">
            <v>否</v>
          </cell>
          <cell r="AD134" t="str">
            <v>不是服务基层项目人员</v>
          </cell>
          <cell r="AE134" t="str">
            <v>否</v>
          </cell>
          <cell r="AF134" t="str">
            <v>是</v>
          </cell>
          <cell r="AG134" t="str">
            <v>无</v>
          </cell>
          <cell r="AH134" t="str">
            <v>2015.9-2017.9于新疆服役</v>
          </cell>
          <cell r="AI134" t="str">
            <v>无</v>
          </cell>
          <cell r="AJ134" t="str">
            <v>是</v>
          </cell>
          <cell r="AK134" t="str">
            <v>2010.9-2013.6  重庆市梁平中学读高中
2013.9-2019.6  重庆理工大学本科（中途2015.9-2017.9服兵役）
2019.6-2020.12  成都极客未来教育有限公司任出初中教师
2020.12-2022.9  居家备考研究生
2022.9-2025.6   重庆邮电大学物理学专业读研究生
2025.6-至今  在家备考</v>
          </cell>
          <cell r="AL134" t="str">
            <v>15340524589</v>
          </cell>
          <cell r="AM134" t="str">
            <v>15340524589</v>
          </cell>
          <cell r="AN134" t="str">
            <v>重庆市梁平区石安镇荷叶村3组33号</v>
          </cell>
          <cell r="AO134" t="str">
            <v>是</v>
          </cell>
          <cell r="AP134" t="str">
            <v>否</v>
          </cell>
          <cell r="AQ134" t="str">
            <v/>
          </cell>
          <cell r="AR134" t="str">
            <v>已缴费</v>
          </cell>
          <cell r="AS134" t="str">
            <v>2026-01-23</v>
          </cell>
          <cell r="AT134" t="str">
            <v>已缴费</v>
          </cell>
        </row>
        <row r="135">
          <cell r="B135" t="str">
            <v>511724200111113443</v>
          </cell>
          <cell r="C135" t="str">
            <v>6101801006905</v>
          </cell>
          <cell r="D135" t="str">
            <v>女</v>
          </cell>
          <cell r="E135" t="str">
            <v>开州区卫生健康委</v>
          </cell>
          <cell r="F135" t="str">
            <v>综合管理</v>
          </cell>
          <cell r="G135">
            <v>70.5</v>
          </cell>
          <cell r="H135">
            <v>66.5</v>
          </cell>
          <cell r="I135">
            <v>0</v>
          </cell>
          <cell r="J135">
            <v>0</v>
          </cell>
          <cell r="K135">
            <v>137</v>
          </cell>
          <cell r="L135" t="str">
            <v>汉族</v>
          </cell>
          <cell r="M135" t="str">
            <v>2001-11-11</v>
          </cell>
          <cell r="N135" t="str">
            <v>25</v>
          </cell>
          <cell r="O135" t="str">
            <v>四川省达州市</v>
          </cell>
          <cell r="P135" t="str">
            <v>中共党员</v>
          </cell>
          <cell r="Q135" t="str">
            <v>南京医科大学</v>
          </cell>
          <cell r="R135" t="str">
            <v>2026-06-30</v>
          </cell>
          <cell r="S135" t="str">
            <v>护理</v>
          </cell>
          <cell r="T135" t="str">
            <v>硕士研究生</v>
          </cell>
          <cell r="U135" t="str">
            <v>硕士</v>
          </cell>
          <cell r="V135" t="str">
            <v>是</v>
          </cell>
          <cell r="W135" t="str">
            <v>全日制</v>
          </cell>
          <cell r="X135" t="str">
            <v>无</v>
          </cell>
          <cell r="Y135" t="str">
            <v>是</v>
          </cell>
          <cell r="Z135" t="str">
            <v>否</v>
          </cell>
          <cell r="AA135" t="str">
            <v>2026</v>
          </cell>
          <cell r="AB135" t="str">
            <v>否</v>
          </cell>
          <cell r="AC135" t="str">
            <v>否</v>
          </cell>
          <cell r="AD135" t="str">
            <v>不是服务基层项目人员</v>
          </cell>
          <cell r="AE135" t="str">
            <v>否</v>
          </cell>
          <cell r="AF135" t="str">
            <v>否</v>
          </cell>
          <cell r="AG135" t="str">
            <v>无</v>
          </cell>
          <cell r="AH135" t="str">
            <v>无</v>
          </cell>
          <cell r="AI135" t="str">
            <v>无</v>
          </cell>
          <cell r="AJ135" t="str">
            <v>是</v>
          </cell>
          <cell r="AK135" t="str">
            <v>2016.09-2019.06 四川省大竹中学读书；2019.09-2023.06南京医科大学读本科；2023.09至今南京医科大学读研</v>
          </cell>
          <cell r="AL135" t="str">
            <v>17738603279</v>
          </cell>
          <cell r="AM135" t="str">
            <v>19983752386</v>
          </cell>
          <cell r="AN135" t="str">
            <v>江苏省南京市南京医科大学五台校区</v>
          </cell>
          <cell r="AO135" t="str">
            <v>是</v>
          </cell>
          <cell r="AP135" t="str">
            <v>否</v>
          </cell>
          <cell r="AQ135" t="str">
            <v/>
          </cell>
          <cell r="AR135" t="str">
            <v>已缴费</v>
          </cell>
          <cell r="AS135" t="str">
            <v>2026-01-23</v>
          </cell>
          <cell r="AT135" t="str">
            <v>已缴费</v>
          </cell>
        </row>
        <row r="136">
          <cell r="B136" t="str">
            <v>500234200110260962</v>
          </cell>
          <cell r="C136" t="str">
            <v>6101540104921</v>
          </cell>
          <cell r="D136" t="str">
            <v>女</v>
          </cell>
          <cell r="E136" t="str">
            <v>开州区道路运输事务中心（参照）</v>
          </cell>
          <cell r="F136" t="str">
            <v>财务管理</v>
          </cell>
          <cell r="G136">
            <v>64</v>
          </cell>
          <cell r="H136">
            <v>70</v>
          </cell>
          <cell r="I136">
            <v>0</v>
          </cell>
          <cell r="J136">
            <v>0</v>
          </cell>
          <cell r="K136">
            <v>134</v>
          </cell>
          <cell r="L136" t="str">
            <v>汉族</v>
          </cell>
          <cell r="M136" t="str">
            <v>2001-10-26</v>
          </cell>
          <cell r="N136" t="str">
            <v>24</v>
          </cell>
          <cell r="O136" t="str">
            <v>重庆市巴南区</v>
          </cell>
          <cell r="P136" t="str">
            <v>共青团员</v>
          </cell>
          <cell r="Q136" t="str">
            <v>重庆财经学院</v>
          </cell>
          <cell r="R136" t="str">
            <v>2023-06-16</v>
          </cell>
          <cell r="S136" t="str">
            <v>财务管理</v>
          </cell>
          <cell r="T136" t="str">
            <v>大学本科</v>
          </cell>
          <cell r="U136" t="str">
            <v>学士</v>
          </cell>
          <cell r="V136" t="str">
            <v>是</v>
          </cell>
          <cell r="W136" t="str">
            <v>全日制</v>
          </cell>
          <cell r="X136" t="str">
            <v>无</v>
          </cell>
          <cell r="Y136" t="str">
            <v>否</v>
          </cell>
          <cell r="Z136" t="str">
            <v>否</v>
          </cell>
          <cell r="AA136" t="str">
            <v>其他年份</v>
          </cell>
          <cell r="AB136" t="str">
            <v>是</v>
          </cell>
          <cell r="AC136" t="str">
            <v>否</v>
          </cell>
          <cell r="AD136" t="str">
            <v>不是服务基层项目人员</v>
          </cell>
          <cell r="AE136" t="str">
            <v>否</v>
          </cell>
          <cell r="AF136" t="str">
            <v>否</v>
          </cell>
          <cell r="AG136" t="str">
            <v>无</v>
          </cell>
          <cell r="AH136" t="str">
            <v>无</v>
          </cell>
          <cell r="AI136" t="str">
            <v>无</v>
          </cell>
          <cell r="AJ136" t="str">
            <v>是</v>
          </cell>
          <cell r="AK136" t="str">
            <v>2016.9-2019.6开州区实验中学读书；2019.9-2023.6重庆财经学院读本科；2023.7-2025.11在重庆飞驶特人力资源管理有限公司任职杂工</v>
          </cell>
          <cell r="AL136" t="str">
            <v>19123584807</v>
          </cell>
          <cell r="AM136" t="str">
            <v>15123470228</v>
          </cell>
          <cell r="AN136" t="str">
            <v>重庆市开州区安康8号院4栋3单元5-2</v>
          </cell>
          <cell r="AO136" t="str">
            <v>是</v>
          </cell>
          <cell r="AP136" t="str">
            <v>否</v>
          </cell>
          <cell r="AQ136" t="str">
            <v/>
          </cell>
          <cell r="AR136" t="str">
            <v>已缴费</v>
          </cell>
          <cell r="AS136" t="str">
            <v>2026-01-23</v>
          </cell>
          <cell r="AT136" t="str">
            <v>已缴费</v>
          </cell>
        </row>
        <row r="137">
          <cell r="B137" t="str">
            <v>500234200207225434</v>
          </cell>
          <cell r="C137" t="str">
            <v>6103540206425</v>
          </cell>
          <cell r="D137" t="str">
            <v>男</v>
          </cell>
          <cell r="E137" t="str">
            <v>开州区农业综合行政执法支队（参照）</v>
          </cell>
          <cell r="F137" t="str">
            <v>农业农村执法职位1</v>
          </cell>
          <cell r="G137">
            <v>71</v>
          </cell>
          <cell r="H137">
            <v>65</v>
          </cell>
          <cell r="I137">
            <v>0</v>
          </cell>
          <cell r="J137">
            <v>0</v>
          </cell>
          <cell r="K137">
            <v>136</v>
          </cell>
          <cell r="L137" t="str">
            <v>汉族</v>
          </cell>
          <cell r="M137" t="str">
            <v>2002-07-22</v>
          </cell>
          <cell r="N137" t="str">
            <v>24</v>
          </cell>
          <cell r="O137" t="str">
            <v>重庆市开州区</v>
          </cell>
          <cell r="P137" t="str">
            <v>共青团员</v>
          </cell>
          <cell r="Q137" t="str">
            <v>重庆文理学院</v>
          </cell>
          <cell r="R137" t="str">
            <v>2023-06-18</v>
          </cell>
          <cell r="S137" t="str">
            <v>网络工程</v>
          </cell>
          <cell r="T137" t="str">
            <v>大学本科</v>
          </cell>
          <cell r="U137" t="str">
            <v>学士</v>
          </cell>
          <cell r="V137" t="str">
            <v>是</v>
          </cell>
          <cell r="W137" t="str">
            <v>全日制</v>
          </cell>
          <cell r="X137" t="str">
            <v>无</v>
          </cell>
          <cell r="Y137" t="str">
            <v>否</v>
          </cell>
          <cell r="Z137" t="str">
            <v>否</v>
          </cell>
          <cell r="AA137" t="str">
            <v>其他年份</v>
          </cell>
          <cell r="AB137" t="str">
            <v>否</v>
          </cell>
          <cell r="AC137" t="str">
            <v>否</v>
          </cell>
          <cell r="AD137" t="str">
            <v>不是服务基层项目人员</v>
          </cell>
          <cell r="AE137" t="str">
            <v>否</v>
          </cell>
          <cell r="AF137" t="str">
            <v>否</v>
          </cell>
          <cell r="AG137" t="str">
            <v>无</v>
          </cell>
          <cell r="AH137" t="str">
            <v>无</v>
          </cell>
          <cell r="AI137" t="str">
            <v>无</v>
          </cell>
          <cell r="AJ137" t="str">
            <v>是</v>
          </cell>
          <cell r="AK137" t="str">
            <v>2016.9-2019.6重庆市开州区实验中学读书；
2019.6-2023.6重庆文理学院读本科；
2023.6-2023.8在重庆信科通信工程有限公司任云计算工程师；
2023.8-至今 待业</v>
          </cell>
          <cell r="AL137" t="str">
            <v>19115192701</v>
          </cell>
          <cell r="AM137" t="str">
            <v>18002356057</v>
          </cell>
          <cell r="AN137" t="str">
            <v>重庆市开州区文峰街道滨湖东路1950号附1号16-16</v>
          </cell>
          <cell r="AO137" t="str">
            <v>是</v>
          </cell>
          <cell r="AP137" t="str">
            <v>否</v>
          </cell>
          <cell r="AQ137" t="str">
            <v/>
          </cell>
          <cell r="AR137" t="str">
            <v>已缴费</v>
          </cell>
          <cell r="AS137" t="str">
            <v>2026-01-23</v>
          </cell>
          <cell r="AT137" t="str">
            <v>已缴费</v>
          </cell>
        </row>
        <row r="138">
          <cell r="B138" t="str">
            <v>50023319990827005X</v>
          </cell>
          <cell r="C138" t="str">
            <v>6101807405423</v>
          </cell>
          <cell r="D138" t="str">
            <v>男</v>
          </cell>
          <cell r="E138" t="str">
            <v>开州区街道机关</v>
          </cell>
          <cell r="F138" t="str">
            <v>综合管理职位1</v>
          </cell>
          <cell r="G138">
            <v>67.5</v>
          </cell>
          <cell r="H138">
            <v>67.5</v>
          </cell>
          <cell r="I138">
            <v>0</v>
          </cell>
          <cell r="J138">
            <v>0</v>
          </cell>
          <cell r="K138">
            <v>135</v>
          </cell>
          <cell r="L138" t="str">
            <v>汉族</v>
          </cell>
          <cell r="M138" t="str">
            <v>1999-08-27</v>
          </cell>
          <cell r="N138" t="str">
            <v>26</v>
          </cell>
          <cell r="O138" t="str">
            <v>重庆市忠县</v>
          </cell>
          <cell r="P138" t="str">
            <v>中共党员</v>
          </cell>
          <cell r="Q138" t="str">
            <v>河北科技师范学院</v>
          </cell>
          <cell r="R138" t="str">
            <v>2026-01-05</v>
          </cell>
          <cell r="S138" t="str">
            <v>资源利用与植物保护</v>
          </cell>
          <cell r="T138" t="str">
            <v>硕士研究生</v>
          </cell>
          <cell r="U138" t="str">
            <v>硕士</v>
          </cell>
          <cell r="V138" t="str">
            <v>是</v>
          </cell>
          <cell r="W138" t="str">
            <v>全日制</v>
          </cell>
          <cell r="X138" t="str">
            <v>无</v>
          </cell>
          <cell r="Y138" t="str">
            <v>是</v>
          </cell>
          <cell r="Z138" t="str">
            <v>是</v>
          </cell>
          <cell r="AA138" t="str">
            <v>2026</v>
          </cell>
          <cell r="AB138" t="str">
            <v>否</v>
          </cell>
          <cell r="AC138" t="str">
            <v>否</v>
          </cell>
          <cell r="AD138" t="str">
            <v>不是服务基层项目人员</v>
          </cell>
          <cell r="AE138" t="str">
            <v>否</v>
          </cell>
          <cell r="AF138" t="str">
            <v>否</v>
          </cell>
          <cell r="AG138" t="str">
            <v>无</v>
          </cell>
          <cell r="AH138" t="str">
            <v>无</v>
          </cell>
          <cell r="AI138" t="str">
            <v>无</v>
          </cell>
          <cell r="AJ138" t="str">
            <v>是</v>
          </cell>
          <cell r="AK138" t="str">
            <v>2006.9-2012.6忠州二小读书
2012.9-2015.6忠县中学读初中
2015.9-2018.6忠县中学读高中
2018.9-2022.6西南大学读大学
2023.9-2026.1河北科技师范学院读研究生</v>
          </cell>
          <cell r="AL138" t="str">
            <v>13668492372</v>
          </cell>
          <cell r="AM138" t="str">
            <v>15826312066</v>
          </cell>
          <cell r="AN138" t="str">
            <v>重庆市忠县澜凯21-4-2</v>
          </cell>
          <cell r="AO138" t="str">
            <v>是</v>
          </cell>
          <cell r="AP138" t="str">
            <v>否</v>
          </cell>
          <cell r="AQ138" t="str">
            <v/>
          </cell>
          <cell r="AR138" t="str">
            <v>已缴费</v>
          </cell>
          <cell r="AS138" t="str">
            <v>2026-01-23</v>
          </cell>
          <cell r="AT138" t="str">
            <v>已缴费</v>
          </cell>
        </row>
        <row r="139">
          <cell r="B139" t="str">
            <v>500234199707094420</v>
          </cell>
          <cell r="C139" t="str">
            <v>6107100109516</v>
          </cell>
          <cell r="D139" t="str">
            <v>女</v>
          </cell>
          <cell r="E139" t="str">
            <v>开州区乡镇机关</v>
          </cell>
          <cell r="F139" t="str">
            <v>综合管理职位8</v>
          </cell>
          <cell r="G139">
            <v>62.5</v>
          </cell>
          <cell r="H139">
            <v>63</v>
          </cell>
          <cell r="I139">
            <v>0</v>
          </cell>
          <cell r="J139">
            <v>0</v>
          </cell>
          <cell r="K139">
            <v>125.5</v>
          </cell>
          <cell r="L139" t="str">
            <v>汉族</v>
          </cell>
          <cell r="M139" t="str">
            <v>1997-07-09</v>
          </cell>
          <cell r="N139" t="str">
            <v>28</v>
          </cell>
          <cell r="O139" t="str">
            <v>重庆市开州区</v>
          </cell>
          <cell r="P139" t="str">
            <v>群众</v>
          </cell>
          <cell r="Q139" t="str">
            <v>重庆三峡学院</v>
          </cell>
          <cell r="R139" t="str">
            <v>2023-06-15</v>
          </cell>
          <cell r="S139" t="str">
            <v>农业管理</v>
          </cell>
          <cell r="T139" t="str">
            <v>硕士研究生</v>
          </cell>
          <cell r="U139" t="str">
            <v>硕士</v>
          </cell>
          <cell r="V139" t="str">
            <v>是</v>
          </cell>
          <cell r="W139" t="str">
            <v>全日制</v>
          </cell>
          <cell r="X139" t="str">
            <v>无</v>
          </cell>
          <cell r="Y139" t="str">
            <v>否</v>
          </cell>
          <cell r="Z139" t="str">
            <v>否</v>
          </cell>
          <cell r="AA139" t="str">
            <v>其他年份</v>
          </cell>
          <cell r="AB139" t="str">
            <v>是</v>
          </cell>
          <cell r="AC139" t="str">
            <v>否</v>
          </cell>
          <cell r="AD139" t="str">
            <v>不是服务基层项目人员</v>
          </cell>
          <cell r="AE139" t="str">
            <v>否</v>
          </cell>
          <cell r="AF139" t="str">
            <v>否</v>
          </cell>
          <cell r="AG139" t="str">
            <v>重庆移通学院教师</v>
          </cell>
          <cell r="AH139" t="str">
            <v>无</v>
          </cell>
          <cell r="AI139" t="str">
            <v>无</v>
          </cell>
          <cell r="AJ139" t="str">
            <v>是</v>
          </cell>
          <cell r="AK139" t="str">
            <v>2012.9-2015.6在重庆市开州区实验中学读高中；2015.9-2018.6在重庆城市管理职业学院读专科；2018.9-2020.6在重庆三峡学院读本科；
2020.9-2023.6在重庆三峡学院读硕士研究生；
2023.7-至今 在重庆移通学院任教</v>
          </cell>
          <cell r="AL139" t="str">
            <v>18323797571</v>
          </cell>
          <cell r="AM139" t="str">
            <v>18883721214</v>
          </cell>
          <cell r="AN139" t="str">
            <v>重庆市綦江区通惠大道移通学院</v>
          </cell>
          <cell r="AO139" t="str">
            <v>是</v>
          </cell>
          <cell r="AP139" t="str">
            <v>否</v>
          </cell>
          <cell r="AQ139" t="str">
            <v/>
          </cell>
          <cell r="AR139" t="str">
            <v>已缴费</v>
          </cell>
          <cell r="AS139" t="str">
            <v>2026-01-23</v>
          </cell>
          <cell r="AT139" t="str">
            <v>已缴费</v>
          </cell>
        </row>
        <row r="140">
          <cell r="B140" t="str">
            <v>500234200109043397</v>
          </cell>
          <cell r="C140" t="str">
            <v>6107540201413</v>
          </cell>
          <cell r="D140" t="str">
            <v>男</v>
          </cell>
          <cell r="E140" t="str">
            <v>开州区乡镇机关</v>
          </cell>
          <cell r="F140" t="str">
            <v>综合管理职位3</v>
          </cell>
          <cell r="G140">
            <v>68</v>
          </cell>
          <cell r="H140">
            <v>66.5</v>
          </cell>
          <cell r="I140">
            <v>0</v>
          </cell>
          <cell r="J140">
            <v>0</v>
          </cell>
          <cell r="K140">
            <v>134.5</v>
          </cell>
          <cell r="L140" t="str">
            <v>汉族</v>
          </cell>
          <cell r="M140" t="str">
            <v>2001-09-04</v>
          </cell>
          <cell r="N140" t="str">
            <v>24</v>
          </cell>
          <cell r="O140" t="str">
            <v>重庆市开州区九龙山镇龙翔社区</v>
          </cell>
          <cell r="P140" t="str">
            <v>共青团员</v>
          </cell>
          <cell r="Q140" t="str">
            <v>重庆交通大学</v>
          </cell>
          <cell r="R140" t="str">
            <v>2024-06-17</v>
          </cell>
          <cell r="S140" t="str">
            <v>交通设备与控制工程</v>
          </cell>
          <cell r="T140" t="str">
            <v>大学本科</v>
          </cell>
          <cell r="U140" t="str">
            <v>学士</v>
          </cell>
          <cell r="V140" t="str">
            <v>是</v>
          </cell>
          <cell r="W140" t="str">
            <v>全日制</v>
          </cell>
          <cell r="X140" t="str">
            <v>无</v>
          </cell>
          <cell r="Y140" t="str">
            <v>否</v>
          </cell>
          <cell r="Z140" t="str">
            <v>是</v>
          </cell>
          <cell r="AA140" t="str">
            <v>其他年份</v>
          </cell>
          <cell r="AB140" t="str">
            <v>否</v>
          </cell>
          <cell r="AC140" t="str">
            <v>否</v>
          </cell>
          <cell r="AD140" t="str">
            <v>不是服务基层项目人员</v>
          </cell>
          <cell r="AE140" t="str">
            <v>否</v>
          </cell>
          <cell r="AF140" t="str">
            <v>否</v>
          </cell>
          <cell r="AG140" t="str">
            <v>无</v>
          </cell>
          <cell r="AH140" t="str">
            <v>无</v>
          </cell>
          <cell r="AI140" t="str">
            <v>无</v>
          </cell>
          <cell r="AJ140" t="str">
            <v>是</v>
          </cell>
          <cell r="AK140" t="str">
            <v>2017.9-2020.6 开州区实验中学读书
2020.9-2024.6 重庆交通大学读书
2024.6-至今 待业</v>
          </cell>
          <cell r="AL140" t="str">
            <v>19923795248</v>
          </cell>
          <cell r="AM140" t="str">
            <v>52241977</v>
          </cell>
          <cell r="AN140" t="str">
            <v>重庆市开州区</v>
          </cell>
          <cell r="AO140" t="str">
            <v>是</v>
          </cell>
          <cell r="AP140" t="str">
            <v>否</v>
          </cell>
          <cell r="AQ140" t="str">
            <v/>
          </cell>
          <cell r="AR140" t="str">
            <v>已缴费</v>
          </cell>
          <cell r="AS140" t="str">
            <v>2026-01-24</v>
          </cell>
          <cell r="AT140" t="str">
            <v>已缴费</v>
          </cell>
        </row>
        <row r="141">
          <cell r="B141" t="str">
            <v>500234200204282863</v>
          </cell>
          <cell r="C141" t="str">
            <v>6103801901922</v>
          </cell>
          <cell r="D141" t="str">
            <v>女</v>
          </cell>
          <cell r="E141" t="str">
            <v>开州区城市管理综合行政执法支队（参照）</v>
          </cell>
          <cell r="F141" t="str">
            <v>城管执法职位2</v>
          </cell>
          <cell r="G141">
            <v>70.5</v>
          </cell>
          <cell r="H141">
            <v>68</v>
          </cell>
          <cell r="I141">
            <v>0</v>
          </cell>
          <cell r="J141">
            <v>0</v>
          </cell>
          <cell r="K141">
            <v>138.5</v>
          </cell>
          <cell r="L141" t="str">
            <v>汉族</v>
          </cell>
          <cell r="M141" t="str">
            <v>2002-04-28</v>
          </cell>
          <cell r="N141" t="str">
            <v>24</v>
          </cell>
          <cell r="O141" t="str">
            <v>重庆市开州区</v>
          </cell>
          <cell r="P141" t="str">
            <v>共青团员</v>
          </cell>
          <cell r="Q141" t="str">
            <v>四川外国语大学</v>
          </cell>
          <cell r="R141" t="str">
            <v>2023-06-01</v>
          </cell>
          <cell r="S141" t="str">
            <v>社会工作</v>
          </cell>
          <cell r="T141" t="str">
            <v>大学本科</v>
          </cell>
          <cell r="U141" t="str">
            <v>学士</v>
          </cell>
          <cell r="V141" t="str">
            <v>是</v>
          </cell>
          <cell r="W141" t="str">
            <v>全日制</v>
          </cell>
          <cell r="X141" t="str">
            <v>无</v>
          </cell>
          <cell r="Y141" t="str">
            <v>否</v>
          </cell>
          <cell r="Z141" t="str">
            <v>否</v>
          </cell>
          <cell r="AA141" t="str">
            <v>其他年份</v>
          </cell>
          <cell r="AB141" t="str">
            <v>否</v>
          </cell>
          <cell r="AC141" t="str">
            <v>否</v>
          </cell>
          <cell r="AD141" t="str">
            <v>不是服务基层项目人员</v>
          </cell>
          <cell r="AE141" t="str">
            <v>否</v>
          </cell>
          <cell r="AF141" t="str">
            <v>否</v>
          </cell>
          <cell r="AG141" t="str">
            <v>无</v>
          </cell>
          <cell r="AH141" t="str">
            <v>无</v>
          </cell>
          <cell r="AI141" t="str">
            <v>无</v>
          </cell>
          <cell r="AJ141" t="str">
            <v>是</v>
          </cell>
          <cell r="AK141" t="str">
            <v>2016.9-2019.6 重庆市开州区临江中学读书；
2019.9-2023.6 四川外国语大学读本科；
2023.6-至今 待业</v>
          </cell>
          <cell r="AL141" t="str">
            <v>17723061836</v>
          </cell>
          <cell r="AM141" t="str">
            <v>15520005291</v>
          </cell>
          <cell r="AN141" t="str">
            <v>重庆市开州区云枫街道关子社区十五号院</v>
          </cell>
          <cell r="AO141" t="str">
            <v>是</v>
          </cell>
          <cell r="AP141" t="str">
            <v>否</v>
          </cell>
          <cell r="AQ141" t="str">
            <v/>
          </cell>
          <cell r="AR141" t="str">
            <v>已缴费</v>
          </cell>
          <cell r="AS141" t="str">
            <v>2026-01-23</v>
          </cell>
          <cell r="AT141" t="str">
            <v>已缴费</v>
          </cell>
        </row>
        <row r="142">
          <cell r="B142" t="str">
            <v>511322200101272585</v>
          </cell>
          <cell r="C142" t="str">
            <v>6101807804312</v>
          </cell>
          <cell r="D142" t="str">
            <v>女</v>
          </cell>
          <cell r="E142" t="str">
            <v>开州区商务委</v>
          </cell>
          <cell r="F142" t="str">
            <v>综合管理</v>
          </cell>
          <cell r="G142">
            <v>68</v>
          </cell>
          <cell r="H142">
            <v>69.5</v>
          </cell>
          <cell r="I142">
            <v>0</v>
          </cell>
          <cell r="J142">
            <v>0</v>
          </cell>
          <cell r="K142">
            <v>137.5</v>
          </cell>
          <cell r="L142" t="str">
            <v>汉族</v>
          </cell>
          <cell r="M142" t="str">
            <v>2001-01-27</v>
          </cell>
          <cell r="N142" t="str">
            <v>25</v>
          </cell>
          <cell r="O142" t="str">
            <v>四川省成都市</v>
          </cell>
          <cell r="P142" t="str">
            <v>共青团员</v>
          </cell>
          <cell r="Q142" t="str">
            <v>香港浸会大学</v>
          </cell>
          <cell r="R142" t="str">
            <v>2024-10-31</v>
          </cell>
          <cell r="S142" t="str">
            <v>新闻传播学</v>
          </cell>
          <cell r="T142" t="str">
            <v>硕士研究生</v>
          </cell>
          <cell r="U142" t="str">
            <v>硕士</v>
          </cell>
          <cell r="V142" t="str">
            <v>是</v>
          </cell>
          <cell r="W142" t="str">
            <v>全日制</v>
          </cell>
          <cell r="X142" t="str">
            <v>金融学</v>
          </cell>
          <cell r="Y142" t="str">
            <v>否</v>
          </cell>
          <cell r="Z142" t="str">
            <v>是</v>
          </cell>
          <cell r="AA142" t="str">
            <v>其他年份</v>
          </cell>
          <cell r="AB142" t="str">
            <v>否</v>
          </cell>
          <cell r="AC142" t="str">
            <v>否</v>
          </cell>
          <cell r="AD142" t="str">
            <v>不是服务基层项目人员</v>
          </cell>
          <cell r="AE142" t="str">
            <v>否</v>
          </cell>
          <cell r="AF142" t="str">
            <v>否</v>
          </cell>
          <cell r="AG142" t="str">
            <v>无</v>
          </cell>
          <cell r="AH142" t="str">
            <v>无</v>
          </cell>
          <cell r="AI142" t="str">
            <v>无</v>
          </cell>
          <cell r="AJ142" t="str">
            <v>是</v>
          </cell>
          <cell r="AK142" t="str">
            <v>2016.09-2019.06 在四川省成都市实验外国语学校（西区）就读高中
2019.09-2023.06 在天津财经大学就读本科
2023.09-2024.10 在香港浸会大学就读硕士
2024.10-至今 待业</v>
          </cell>
          <cell r="AL142" t="str">
            <v>15928258173</v>
          </cell>
          <cell r="AM142" t="str">
            <v>13795694635</v>
          </cell>
          <cell r="AN142" t="str">
            <v>四川省达州市通川区中迪红星二期17栋</v>
          </cell>
          <cell r="AO142" t="str">
            <v>是</v>
          </cell>
          <cell r="AP142" t="str">
            <v>否</v>
          </cell>
          <cell r="AQ142" t="str">
            <v/>
          </cell>
          <cell r="AR142" t="str">
            <v>已缴费</v>
          </cell>
          <cell r="AS142" t="str">
            <v>2026-01-24</v>
          </cell>
          <cell r="AT142" t="str">
            <v>已缴费</v>
          </cell>
        </row>
        <row r="143">
          <cell r="B143" t="str">
            <v>500234199308280082</v>
          </cell>
          <cell r="C143" t="str">
            <v>6101540103806</v>
          </cell>
          <cell r="D143" t="str">
            <v>女</v>
          </cell>
          <cell r="E143" t="str">
            <v>开州区国有资产服务中心（参照）</v>
          </cell>
          <cell r="F143" t="str">
            <v>综合管理2</v>
          </cell>
          <cell r="G143">
            <v>69.5</v>
          </cell>
          <cell r="H143">
            <v>66</v>
          </cell>
          <cell r="I143">
            <v>0</v>
          </cell>
          <cell r="J143">
            <v>0</v>
          </cell>
          <cell r="K143">
            <v>135.5</v>
          </cell>
          <cell r="L143" t="str">
            <v>汉族</v>
          </cell>
          <cell r="M143" t="str">
            <v>1993-08-28</v>
          </cell>
          <cell r="N143" t="str">
            <v>32</v>
          </cell>
          <cell r="O143" t="str">
            <v>重庆市开州区</v>
          </cell>
          <cell r="P143" t="str">
            <v>群众</v>
          </cell>
          <cell r="Q143" t="str">
            <v>河北金融学院</v>
          </cell>
          <cell r="R143" t="str">
            <v>2016-06-17</v>
          </cell>
          <cell r="S143" t="str">
            <v>经济学</v>
          </cell>
          <cell r="T143" t="str">
            <v>大学本科</v>
          </cell>
          <cell r="U143" t="str">
            <v>学士</v>
          </cell>
          <cell r="V143" t="str">
            <v>是</v>
          </cell>
          <cell r="W143" t="str">
            <v>全日制</v>
          </cell>
          <cell r="X143" t="str">
            <v>无</v>
          </cell>
          <cell r="Y143" t="str">
            <v>否</v>
          </cell>
          <cell r="Z143" t="str">
            <v>否</v>
          </cell>
          <cell r="AA143" t="str">
            <v>其他年份</v>
          </cell>
          <cell r="AB143" t="str">
            <v>否</v>
          </cell>
          <cell r="AC143" t="str">
            <v>否</v>
          </cell>
          <cell r="AD143" t="str">
            <v>不是服务基层项目人员</v>
          </cell>
          <cell r="AE143" t="str">
            <v>否</v>
          </cell>
          <cell r="AF143" t="str">
            <v>否</v>
          </cell>
          <cell r="AG143" t="str">
            <v>无</v>
          </cell>
          <cell r="AH143" t="str">
            <v>7</v>
          </cell>
          <cell r="AI143" t="str">
            <v>无</v>
          </cell>
          <cell r="AJ143" t="str">
            <v>是</v>
          </cell>
          <cell r="AK143" t="str">
            <v>2008.9-2012.6 重庆市开州中学读书
2012.9-2016.6 河北金融学院读本科
2016.7-2018.1 在中智四川经济技术合作有限公司任贷后管理专员
2019.3-2021.1 在深圳市汇合发展有限公司成都分公司任服务专员
2021.1-2021.7 在重庆农村商业银行任综合柜员 
2021.8-2024.8 在重庆银行任综合柜员
2024.8-2024.11在重庆银行任客服经理</v>
          </cell>
          <cell r="AL143" t="str">
            <v>15730620277</v>
          </cell>
          <cell r="AM143" t="str">
            <v>13452702875</v>
          </cell>
          <cell r="AN143" t="str">
            <v>重庆市开州区云枫街道桔乡路115号</v>
          </cell>
          <cell r="AO143" t="str">
            <v>是</v>
          </cell>
          <cell r="AP143" t="str">
            <v>否</v>
          </cell>
          <cell r="AQ143" t="str">
            <v/>
          </cell>
          <cell r="AR143" t="str">
            <v>已缴费</v>
          </cell>
          <cell r="AS143" t="str">
            <v>2026-01-24</v>
          </cell>
          <cell r="AT143" t="str">
            <v>已缴费</v>
          </cell>
        </row>
        <row r="144">
          <cell r="B144" t="str">
            <v>500234199605188100</v>
          </cell>
          <cell r="C144" t="str">
            <v>6107806502916</v>
          </cell>
          <cell r="D144" t="str">
            <v>女</v>
          </cell>
          <cell r="E144" t="str">
            <v>开州区乡镇机关</v>
          </cell>
          <cell r="F144" t="str">
            <v>综合管理职位6</v>
          </cell>
          <cell r="G144">
            <v>66.5</v>
          </cell>
          <cell r="H144">
            <v>70</v>
          </cell>
          <cell r="I144">
            <v>0</v>
          </cell>
          <cell r="J144">
            <v>0</v>
          </cell>
          <cell r="K144">
            <v>136.5</v>
          </cell>
          <cell r="L144" t="str">
            <v>汉族</v>
          </cell>
          <cell r="M144" t="str">
            <v>1996-05-18</v>
          </cell>
          <cell r="N144" t="str">
            <v>29</v>
          </cell>
          <cell r="O144" t="str">
            <v>重庆市开州区</v>
          </cell>
          <cell r="P144" t="str">
            <v>群众</v>
          </cell>
          <cell r="Q144" t="str">
            <v>重庆理工大学</v>
          </cell>
          <cell r="R144" t="str">
            <v>2021-06-30</v>
          </cell>
          <cell r="S144" t="str">
            <v>会计学</v>
          </cell>
          <cell r="T144" t="str">
            <v>大学本科</v>
          </cell>
          <cell r="U144" t="str">
            <v>学士</v>
          </cell>
          <cell r="V144" t="str">
            <v>是</v>
          </cell>
          <cell r="W144" t="str">
            <v>非全日制</v>
          </cell>
          <cell r="X144" t="str">
            <v>无</v>
          </cell>
          <cell r="Y144" t="str">
            <v>否</v>
          </cell>
          <cell r="Z144" t="str">
            <v>否</v>
          </cell>
          <cell r="AA144" t="str">
            <v>其他年份</v>
          </cell>
          <cell r="AB144" t="str">
            <v>否</v>
          </cell>
          <cell r="AC144" t="str">
            <v>否</v>
          </cell>
          <cell r="AD144" t="str">
            <v>不是服务基层项目人员</v>
          </cell>
          <cell r="AE144" t="str">
            <v>否</v>
          </cell>
          <cell r="AF144" t="str">
            <v>否</v>
          </cell>
          <cell r="AG144" t="str">
            <v>重庆两江新区人才发展集团有限公司</v>
          </cell>
          <cell r="AH144" t="str">
            <v>5</v>
          </cell>
          <cell r="AI144" t="str">
            <v>5年</v>
          </cell>
          <cell r="AJ144" t="str">
            <v>是</v>
          </cell>
          <cell r="AK144" t="str">
            <v>2013年9月-2016年7月，重庆市开州区丰乐中学读书；2016年9月-2019年7月，重庆电子工程职业学院专科学习；2020年7月-2021年6月，重庆理工大学本科学习；2018年12月-2019年8月，在重庆隆合科技有限公司任实习会计职务；2019年9月-2022年10月，在重庆隆葳集团有限公司任会计职务；2022年11月-2023年5月，在重庆上善生物科技有限责任公司任主办会计职务；2023年6月-2023年8月，待业；2023年8月-2024年3月，在追梦实业（重庆）有限公司任会计职务；2024年4月-2024年8月，待业；2024年9月-2024年11月，在重庆融薪花科技有限公司任会计职务；2024年12月-至今，在重庆两江新区人才发展集团有限公司</v>
          </cell>
          <cell r="AL144" t="str">
            <v>17302360551</v>
          </cell>
          <cell r="AM144" t="str">
            <v>15826494281</v>
          </cell>
          <cell r="AN144" t="str">
            <v>重庆市两江新区宝圣湖街道金鹏两江时光</v>
          </cell>
          <cell r="AO144" t="str">
            <v>是</v>
          </cell>
          <cell r="AP144" t="str">
            <v>否</v>
          </cell>
          <cell r="AQ144" t="str">
            <v/>
          </cell>
          <cell r="AR144" t="str">
            <v>已缴费</v>
          </cell>
          <cell r="AS144" t="str">
            <v>2026-01-23</v>
          </cell>
          <cell r="AT144" t="str">
            <v>已缴费</v>
          </cell>
        </row>
        <row r="145">
          <cell r="B145" t="str">
            <v>422802200006182136</v>
          </cell>
          <cell r="C145" t="str">
            <v>6107010506125</v>
          </cell>
          <cell r="D145" t="str">
            <v>男</v>
          </cell>
          <cell r="E145" t="str">
            <v>开州区乡镇机关</v>
          </cell>
          <cell r="F145" t="str">
            <v>综合管理职位9</v>
          </cell>
          <cell r="G145">
            <v>60.5</v>
          </cell>
          <cell r="H145">
            <v>62.5</v>
          </cell>
          <cell r="I145">
            <v>0</v>
          </cell>
          <cell r="J145">
            <v>0</v>
          </cell>
          <cell r="K145">
            <v>123</v>
          </cell>
          <cell r="L145" t="str">
            <v>汉族</v>
          </cell>
          <cell r="M145" t="str">
            <v>2000-06-18</v>
          </cell>
          <cell r="N145" t="str">
            <v>25</v>
          </cell>
          <cell r="O145" t="str">
            <v>湖北省恩施土家族苗族自治州利川市</v>
          </cell>
          <cell r="P145" t="str">
            <v>共青团员</v>
          </cell>
          <cell r="Q145" t="str">
            <v>武汉纺织大学</v>
          </cell>
          <cell r="R145" t="str">
            <v>2023-06-30</v>
          </cell>
          <cell r="S145" t="str">
            <v>数学与应用数学</v>
          </cell>
          <cell r="T145" t="str">
            <v>大学本科</v>
          </cell>
          <cell r="U145" t="str">
            <v>学士</v>
          </cell>
          <cell r="V145" t="str">
            <v>是</v>
          </cell>
          <cell r="W145" t="str">
            <v>全日制</v>
          </cell>
          <cell r="X145" t="str">
            <v>无</v>
          </cell>
          <cell r="Y145" t="str">
            <v>否</v>
          </cell>
          <cell r="Z145" t="str">
            <v>否</v>
          </cell>
          <cell r="AA145" t="str">
            <v>其他年份</v>
          </cell>
          <cell r="AB145" t="str">
            <v>否</v>
          </cell>
          <cell r="AC145" t="str">
            <v>是</v>
          </cell>
          <cell r="AD145" t="str">
            <v>我市招募派遣（含团中央或其他省市派遣到我市）的“大学生志愿服务西部计划”（服务期满2年及以上）</v>
          </cell>
          <cell r="AE145" t="str">
            <v>否</v>
          </cell>
          <cell r="AF145" t="str">
            <v>否</v>
          </cell>
          <cell r="AG145" t="str">
            <v>无</v>
          </cell>
          <cell r="AH145" t="str">
            <v>两年</v>
          </cell>
          <cell r="AI145" t="str">
            <v>两年</v>
          </cell>
          <cell r="AJ145" t="str">
            <v>是</v>
          </cell>
          <cell r="AK145" t="str">
            <v>2016.9-2019.6湖北省恩施州利川市第五高级中学读书；2019.9-2023.6武汉纺织大学读本科；2023.8-2025.8西部计划志愿者，服务于重庆市巫溪县徐家镇人民政府；2025.8至今在家待业</v>
          </cell>
          <cell r="AL145" t="str">
            <v>18571582136</v>
          </cell>
          <cell r="AM145" t="str">
            <v>18771202115</v>
          </cell>
          <cell r="AN145" t="str">
            <v>湖北省恩施土家族苗族自治州利川市柏杨坝镇雷家坪村</v>
          </cell>
          <cell r="AO145" t="str">
            <v>是</v>
          </cell>
          <cell r="AP145" t="str">
            <v>否</v>
          </cell>
          <cell r="AQ145" t="str">
            <v>西部计划志愿者，2023.8-2025.8服务于重庆市巫溪县徐家镇人民政府，考核合格。</v>
          </cell>
          <cell r="AR145" t="str">
            <v>已缴费</v>
          </cell>
          <cell r="AS145" t="str">
            <v>2026-01-23</v>
          </cell>
          <cell r="AT145" t="str">
            <v>已缴费</v>
          </cell>
        </row>
        <row r="146">
          <cell r="B146" t="str">
            <v>500234200410062204</v>
          </cell>
          <cell r="C146" t="str">
            <v>6107802802521</v>
          </cell>
          <cell r="D146" t="str">
            <v>女</v>
          </cell>
          <cell r="E146" t="str">
            <v>开州区乡镇机关</v>
          </cell>
          <cell r="F146" t="str">
            <v>综合管理职位8</v>
          </cell>
          <cell r="G146">
            <v>72</v>
          </cell>
          <cell r="H146">
            <v>60</v>
          </cell>
          <cell r="I146">
            <v>0</v>
          </cell>
          <cell r="J146">
            <v>0</v>
          </cell>
          <cell r="K146">
            <v>132</v>
          </cell>
          <cell r="L146" t="str">
            <v>汉族</v>
          </cell>
          <cell r="M146" t="str">
            <v>2004-10-06</v>
          </cell>
          <cell r="N146" t="str">
            <v>21</v>
          </cell>
          <cell r="O146" t="str">
            <v>重庆市开州区</v>
          </cell>
          <cell r="P146" t="str">
            <v>群众</v>
          </cell>
          <cell r="Q146" t="str">
            <v>西南大学</v>
          </cell>
          <cell r="R146" t="str">
            <v>2026-06-01</v>
          </cell>
          <cell r="S146" t="str">
            <v>药学</v>
          </cell>
          <cell r="T146" t="str">
            <v>大学本科</v>
          </cell>
          <cell r="U146" t="str">
            <v>学士</v>
          </cell>
          <cell r="V146" t="str">
            <v>是</v>
          </cell>
          <cell r="W146" t="str">
            <v>全日制</v>
          </cell>
          <cell r="X146" t="str">
            <v>无</v>
          </cell>
          <cell r="Y146" t="str">
            <v>是</v>
          </cell>
          <cell r="Z146" t="str">
            <v>否</v>
          </cell>
          <cell r="AA146" t="str">
            <v>2026</v>
          </cell>
          <cell r="AB146" t="str">
            <v>否</v>
          </cell>
          <cell r="AC146" t="str">
            <v>否</v>
          </cell>
          <cell r="AD146" t="str">
            <v>不是服务基层项目人员</v>
          </cell>
          <cell r="AE146" t="str">
            <v>否</v>
          </cell>
          <cell r="AF146" t="str">
            <v>否</v>
          </cell>
          <cell r="AG146" t="str">
            <v>无</v>
          </cell>
          <cell r="AH146" t="str">
            <v>无</v>
          </cell>
          <cell r="AI146" t="str">
            <v>无</v>
          </cell>
          <cell r="AJ146" t="str">
            <v>是</v>
          </cell>
          <cell r="AK146" t="str">
            <v>2019.9-2022.7 重庆市开州区临江中学读书；2022.9-2026.7 西南大学读本科。</v>
          </cell>
          <cell r="AL146" t="str">
            <v>19562227717</v>
          </cell>
          <cell r="AM146" t="str">
            <v>19562227717</v>
          </cell>
          <cell r="AN146" t="str">
            <v>重庆市北碚区西南大学楠园一舍</v>
          </cell>
          <cell r="AO146" t="str">
            <v>是</v>
          </cell>
          <cell r="AP146" t="str">
            <v>否</v>
          </cell>
          <cell r="AQ146" t="str">
            <v/>
          </cell>
          <cell r="AR146" t="str">
            <v>已缴费</v>
          </cell>
          <cell r="AS146" t="str">
            <v>2026-01-23</v>
          </cell>
          <cell r="AT146" t="str">
            <v>已缴费</v>
          </cell>
        </row>
        <row r="147">
          <cell r="B147" t="str">
            <v>510623199902021934</v>
          </cell>
          <cell r="C147" t="str">
            <v>6101805002301</v>
          </cell>
          <cell r="D147" t="str">
            <v>男</v>
          </cell>
          <cell r="E147" t="str">
            <v>开州区街道机关</v>
          </cell>
          <cell r="F147" t="str">
            <v>综合管理职位3</v>
          </cell>
          <cell r="G147">
            <v>70.5</v>
          </cell>
          <cell r="H147">
            <v>63</v>
          </cell>
          <cell r="I147">
            <v>0</v>
          </cell>
          <cell r="J147">
            <v>0</v>
          </cell>
          <cell r="K147">
            <v>133.5</v>
          </cell>
          <cell r="L147" t="str">
            <v>汉族</v>
          </cell>
          <cell r="M147" t="str">
            <v>1999-02-02</v>
          </cell>
          <cell r="N147" t="str">
            <v>26</v>
          </cell>
          <cell r="O147" t="str">
            <v>四川省成都市郫都区犀浦镇金粮路566号26栋1单元1401</v>
          </cell>
          <cell r="P147" t="str">
            <v>中共党员</v>
          </cell>
          <cell r="Q147" t="str">
            <v>贵州大学</v>
          </cell>
          <cell r="R147" t="str">
            <v>2025-06-20</v>
          </cell>
          <cell r="S147" t="str">
            <v>土木工程</v>
          </cell>
          <cell r="T147" t="str">
            <v>硕士研究生</v>
          </cell>
          <cell r="U147" t="str">
            <v>硕士</v>
          </cell>
          <cell r="V147" t="str">
            <v>是</v>
          </cell>
          <cell r="W147" t="str">
            <v>全日制</v>
          </cell>
          <cell r="X147" t="str">
            <v>无</v>
          </cell>
          <cell r="Y147" t="str">
            <v>否</v>
          </cell>
          <cell r="Z147" t="str">
            <v>是</v>
          </cell>
          <cell r="AA147" t="str">
            <v>2025</v>
          </cell>
          <cell r="AB147" t="str">
            <v>否</v>
          </cell>
          <cell r="AC147" t="str">
            <v>否</v>
          </cell>
          <cell r="AD147" t="str">
            <v>不是服务基层项目人员</v>
          </cell>
          <cell r="AE147" t="str">
            <v>否</v>
          </cell>
          <cell r="AF147" t="str">
            <v>否</v>
          </cell>
          <cell r="AG147" t="str">
            <v>无</v>
          </cell>
          <cell r="AH147" t="str">
            <v>无</v>
          </cell>
          <cell r="AI147" t="str">
            <v>无</v>
          </cell>
          <cell r="AJ147" t="str">
            <v>是</v>
          </cell>
          <cell r="AK147" t="str">
            <v>2014.9-2017.6 郫都区第一中学校读书；2017.9-2020.6 四川建筑职业技术学院读专科；2020.9-2022.6 西华大学读本科；2022.9-2025.6 贵州大学读硕士研究生
</v>
          </cell>
          <cell r="AL147" t="str">
            <v>13666216590</v>
          </cell>
          <cell r="AM147" t="str">
            <v>15756363245</v>
          </cell>
          <cell r="AN147" t="str">
            <v>成都市金堂县赵镇街道三江路133号金博苑2栋3单元510</v>
          </cell>
          <cell r="AO147" t="str">
            <v>是</v>
          </cell>
          <cell r="AP147" t="str">
            <v>否</v>
          </cell>
          <cell r="AQ147" t="str">
            <v/>
          </cell>
          <cell r="AR147" t="str">
            <v>已缴费</v>
          </cell>
          <cell r="AS147" t="str">
            <v>2026-01-23</v>
          </cell>
          <cell r="AT147" t="str">
            <v>已缴费</v>
          </cell>
        </row>
        <row r="148">
          <cell r="B148" t="str">
            <v>500238200108305741</v>
          </cell>
          <cell r="C148" t="str">
            <v>6107010500315</v>
          </cell>
          <cell r="D148" t="str">
            <v>女</v>
          </cell>
          <cell r="E148" t="str">
            <v>开州区乡镇机关</v>
          </cell>
          <cell r="F148" t="str">
            <v>综合管理职位10</v>
          </cell>
          <cell r="G148">
            <v>62</v>
          </cell>
          <cell r="H148">
            <v>75.5</v>
          </cell>
          <cell r="I148">
            <v>0</v>
          </cell>
          <cell r="J148">
            <v>0</v>
          </cell>
          <cell r="K148">
            <v>137.5</v>
          </cell>
          <cell r="L148" t="str">
            <v>汉族</v>
          </cell>
          <cell r="M148" t="str">
            <v>2001-08-30</v>
          </cell>
          <cell r="N148" t="str">
            <v>24</v>
          </cell>
          <cell r="O148" t="str">
            <v>重庆市巫溪县乌龙乡水浒村1组185号</v>
          </cell>
          <cell r="P148" t="str">
            <v>中共党员</v>
          </cell>
          <cell r="Q148" t="str">
            <v>重庆人文科技学院</v>
          </cell>
          <cell r="R148" t="str">
            <v>2023-06-29</v>
          </cell>
          <cell r="S148" t="str">
            <v>计算机科学与技术</v>
          </cell>
          <cell r="T148" t="str">
            <v>大学本科</v>
          </cell>
          <cell r="U148" t="str">
            <v>学士</v>
          </cell>
          <cell r="V148" t="str">
            <v>是</v>
          </cell>
          <cell r="W148" t="str">
            <v>全日制</v>
          </cell>
          <cell r="X148" t="str">
            <v>无</v>
          </cell>
          <cell r="Y148" t="str">
            <v>否</v>
          </cell>
          <cell r="Z148" t="str">
            <v>否</v>
          </cell>
          <cell r="AA148" t="str">
            <v>其他年份</v>
          </cell>
          <cell r="AB148" t="str">
            <v>否</v>
          </cell>
          <cell r="AC148" t="str">
            <v>是</v>
          </cell>
          <cell r="AD148" t="str">
            <v>我市服务期满并经考核合格的“三支一扶”计划（本科生服务期满2年及以上，研究生服务期满1年及以上）</v>
          </cell>
          <cell r="AE148" t="str">
            <v>否</v>
          </cell>
          <cell r="AF148" t="str">
            <v>否</v>
          </cell>
          <cell r="AG148" t="str">
            <v>无</v>
          </cell>
          <cell r="AH148" t="str">
            <v>2年</v>
          </cell>
          <cell r="AI148" t="str">
            <v>2023.8.1-2025.8.1</v>
          </cell>
          <cell r="AJ148" t="str">
            <v>是</v>
          </cell>
          <cell r="AK148" t="str">
            <v>2016.9-2019.7 重庆市巫溪县白马中学校读书；2019.7-2023.7 重庆人文科技学院读本科；2023.7-2025.8 重庆市西部计划志愿者服务于重庆市巫溪县残疾人联合会</v>
          </cell>
          <cell r="AL148" t="str">
            <v>18290258378</v>
          </cell>
          <cell r="AM148" t="str">
            <v>15215067759</v>
          </cell>
          <cell r="AN148" t="str">
            <v>重庆市巫溪县乌龙乡水浒村1组185号</v>
          </cell>
          <cell r="AO148" t="str">
            <v>是</v>
          </cell>
          <cell r="AP148" t="str">
            <v>否</v>
          </cell>
          <cell r="AQ148" t="str">
            <v>2023年8月至2025年8月重庆市西部计划志愿者，服务于重庆市巫溪县残疾人联合会，2年考核合格</v>
          </cell>
          <cell r="AR148" t="str">
            <v>已缴费</v>
          </cell>
          <cell r="AS148" t="str">
            <v>2026-01-23</v>
          </cell>
          <cell r="AT148" t="str">
            <v>已缴费</v>
          </cell>
        </row>
        <row r="149">
          <cell r="B149" t="str">
            <v>500234200308203402</v>
          </cell>
          <cell r="C149" t="str">
            <v>6107540201408</v>
          </cell>
          <cell r="D149" t="str">
            <v>女</v>
          </cell>
          <cell r="E149" t="str">
            <v>开州区乡镇机关</v>
          </cell>
          <cell r="F149" t="str">
            <v>综合管理职位4</v>
          </cell>
          <cell r="G149">
            <v>67</v>
          </cell>
          <cell r="H149">
            <v>71.5</v>
          </cell>
          <cell r="I149">
            <v>0</v>
          </cell>
          <cell r="J149">
            <v>0</v>
          </cell>
          <cell r="K149">
            <v>138.5</v>
          </cell>
          <cell r="L149" t="str">
            <v>汉族</v>
          </cell>
          <cell r="M149" t="str">
            <v>2003-08-20</v>
          </cell>
          <cell r="N149" t="str">
            <v>22</v>
          </cell>
          <cell r="O149" t="str">
            <v>重庆市开州区</v>
          </cell>
          <cell r="P149" t="str">
            <v>群众</v>
          </cell>
          <cell r="Q149" t="str">
            <v>重庆对外经贸学院</v>
          </cell>
          <cell r="R149" t="str">
            <v>2025-07-01</v>
          </cell>
          <cell r="S149" t="str">
            <v>国际商务</v>
          </cell>
          <cell r="T149" t="str">
            <v>大学本科</v>
          </cell>
          <cell r="U149" t="str">
            <v>学士</v>
          </cell>
          <cell r="V149" t="str">
            <v>是</v>
          </cell>
          <cell r="W149" t="str">
            <v>全日制</v>
          </cell>
          <cell r="X149" t="str">
            <v>无</v>
          </cell>
          <cell r="Y149" t="str">
            <v>否</v>
          </cell>
          <cell r="Z149" t="str">
            <v>是</v>
          </cell>
          <cell r="AA149" t="str">
            <v>2025</v>
          </cell>
          <cell r="AB149" t="str">
            <v>否</v>
          </cell>
          <cell r="AC149" t="str">
            <v>否</v>
          </cell>
          <cell r="AD149" t="str">
            <v>不是服务基层项目人员</v>
          </cell>
          <cell r="AE149" t="str">
            <v>否</v>
          </cell>
          <cell r="AF149" t="str">
            <v>否</v>
          </cell>
          <cell r="AG149" t="str">
            <v>无</v>
          </cell>
          <cell r="AH149" t="str">
            <v>无</v>
          </cell>
          <cell r="AI149" t="str">
            <v>无</v>
          </cell>
          <cell r="AJ149" t="str">
            <v>是</v>
          </cell>
          <cell r="AK149" t="str">
            <v>2018.9-2021.6就读于重庆市开州区陈家中学 2021.9-2025.7就读于重庆对外经贸学院 2025.7-至今待业</v>
          </cell>
          <cell r="AL149" t="str">
            <v>18623636234</v>
          </cell>
          <cell r="AM149" t="str">
            <v>18623636234</v>
          </cell>
          <cell r="AN149" t="str">
            <v>重庆市开州区文峰街道三中社区</v>
          </cell>
          <cell r="AO149" t="str">
            <v>是</v>
          </cell>
          <cell r="AP149" t="str">
            <v>否</v>
          </cell>
          <cell r="AQ149" t="str">
            <v/>
          </cell>
          <cell r="AR149" t="str">
            <v>已缴费</v>
          </cell>
          <cell r="AS149" t="str">
            <v>2026-01-23</v>
          </cell>
          <cell r="AT149" t="str">
            <v>已缴费</v>
          </cell>
        </row>
        <row r="150">
          <cell r="B150" t="str">
            <v>50023419970115041X</v>
          </cell>
          <cell r="C150" t="str">
            <v>6104809606809</v>
          </cell>
          <cell r="D150" t="str">
            <v>男</v>
          </cell>
          <cell r="E150" t="str">
            <v>开州区公安局</v>
          </cell>
          <cell r="F150" t="str">
            <v>基层执法勤务职位（网络安全管理）</v>
          </cell>
          <cell r="G150">
            <v>67.5</v>
          </cell>
          <cell r="H150">
            <v>60</v>
          </cell>
          <cell r="I150">
            <v>67</v>
          </cell>
          <cell r="J150">
            <v>0</v>
          </cell>
          <cell r="K150">
            <v>65.1</v>
          </cell>
          <cell r="L150" t="str">
            <v>汉族</v>
          </cell>
          <cell r="M150" t="str">
            <v>1997-01-15</v>
          </cell>
          <cell r="N150" t="str">
            <v>29</v>
          </cell>
          <cell r="O150" t="str">
            <v>重庆市开州区</v>
          </cell>
          <cell r="P150" t="str">
            <v>群众</v>
          </cell>
          <cell r="Q150" t="str">
            <v>重庆邮电大学</v>
          </cell>
          <cell r="R150" t="str">
            <v>2019-06-21</v>
          </cell>
          <cell r="S150" t="str">
            <v>数学与应用数学</v>
          </cell>
          <cell r="T150" t="str">
            <v>大学本科</v>
          </cell>
          <cell r="U150" t="str">
            <v>学士</v>
          </cell>
          <cell r="V150" t="str">
            <v>是</v>
          </cell>
          <cell r="W150" t="str">
            <v>全日制</v>
          </cell>
          <cell r="X150" t="str">
            <v>无</v>
          </cell>
          <cell r="Y150" t="str">
            <v>否</v>
          </cell>
          <cell r="Z150" t="str">
            <v>否</v>
          </cell>
          <cell r="AA150" t="str">
            <v>其他年份</v>
          </cell>
          <cell r="AB150" t="str">
            <v>否</v>
          </cell>
          <cell r="AC150" t="str">
            <v>否</v>
          </cell>
          <cell r="AD150" t="str">
            <v>不是服务基层项目人员</v>
          </cell>
          <cell r="AE150" t="str">
            <v>否</v>
          </cell>
          <cell r="AF150" t="str">
            <v>否</v>
          </cell>
          <cell r="AG150" t="str">
            <v>无</v>
          </cell>
          <cell r="AH150" t="str">
            <v>无</v>
          </cell>
          <cell r="AI150" t="str">
            <v>无</v>
          </cell>
          <cell r="AJ150" t="str">
            <v>是</v>
          </cell>
          <cell r="AK150" t="str">
            <v>2012.9——2015.6，重庆市开州区开州中学读高中；
2015.9——2019.6，重庆邮电大学读大学；
2019.6——至今，灵活就业</v>
          </cell>
          <cell r="AL150" t="str">
            <v>13896951316</v>
          </cell>
          <cell r="AM150" t="str">
            <v>17843814915</v>
          </cell>
          <cell r="AN150" t="str">
            <v>重庆市两江新区观音桥街道中海璟里3栋607</v>
          </cell>
          <cell r="AO150" t="str">
            <v>是</v>
          </cell>
          <cell r="AP150" t="str">
            <v>否</v>
          </cell>
          <cell r="AQ150" t="str">
            <v/>
          </cell>
          <cell r="AR150" t="str">
            <v>已缴费</v>
          </cell>
          <cell r="AS150" t="str">
            <v>2026-01-23</v>
          </cell>
          <cell r="AT150" t="str">
            <v>已缴费</v>
          </cell>
        </row>
        <row r="151">
          <cell r="B151" t="str">
            <v>50023419961228802X</v>
          </cell>
          <cell r="C151" t="str">
            <v>6103540206723</v>
          </cell>
          <cell r="D151" t="str">
            <v>女</v>
          </cell>
          <cell r="E151" t="str">
            <v>开州区城市管理综合行政执法支队（参照）</v>
          </cell>
          <cell r="F151" t="str">
            <v>城管执法职位1</v>
          </cell>
          <cell r="G151">
            <v>74</v>
          </cell>
          <cell r="H151">
            <v>67.5</v>
          </cell>
          <cell r="I151">
            <v>0</v>
          </cell>
          <cell r="J151">
            <v>0</v>
          </cell>
          <cell r="K151">
            <v>141.5</v>
          </cell>
          <cell r="L151" t="str">
            <v>汉族</v>
          </cell>
          <cell r="M151" t="str">
            <v>1996-12-28</v>
          </cell>
          <cell r="N151" t="str">
            <v>29</v>
          </cell>
          <cell r="O151" t="str">
            <v>重庆市开州区</v>
          </cell>
          <cell r="P151" t="str">
            <v>群众</v>
          </cell>
          <cell r="Q151" t="str">
            <v>南京信息工程大学</v>
          </cell>
          <cell r="R151" t="str">
            <v>2019-06-20</v>
          </cell>
          <cell r="S151" t="str">
            <v>安全工程</v>
          </cell>
          <cell r="T151" t="str">
            <v>大学本科</v>
          </cell>
          <cell r="U151" t="str">
            <v>学士</v>
          </cell>
          <cell r="V151" t="str">
            <v>是</v>
          </cell>
          <cell r="W151" t="str">
            <v>全日制</v>
          </cell>
          <cell r="X151" t="str">
            <v>无</v>
          </cell>
          <cell r="Y151" t="str">
            <v>否</v>
          </cell>
          <cell r="Z151" t="str">
            <v>否</v>
          </cell>
          <cell r="AA151" t="str">
            <v>其他年份</v>
          </cell>
          <cell r="AB151" t="str">
            <v>是</v>
          </cell>
          <cell r="AC151" t="str">
            <v>否</v>
          </cell>
          <cell r="AD151" t="str">
            <v>不是服务基层项目人员</v>
          </cell>
          <cell r="AE151" t="str">
            <v>否</v>
          </cell>
          <cell r="AF151" t="str">
            <v>否</v>
          </cell>
          <cell r="AG151" t="str">
            <v>开江县气象局</v>
          </cell>
          <cell r="AH151" t="str">
            <v>无</v>
          </cell>
          <cell r="AI151" t="str">
            <v>无</v>
          </cell>
          <cell r="AJ151" t="str">
            <v>是</v>
          </cell>
          <cell r="AK151" t="str">
            <v>2012.9-2015.7重庆市开州中学读书；2015.9-2019.6 南京信息工程大学读本科；2019.7至今在开江县气象局任综合业务人员。</v>
          </cell>
          <cell r="AL151" t="str">
            <v>15281888393</v>
          </cell>
          <cell r="AM151" t="str">
            <v>15281888393</v>
          </cell>
          <cell r="AN151" t="str">
            <v>四川省达州市开江县</v>
          </cell>
          <cell r="AO151" t="str">
            <v>是</v>
          </cell>
          <cell r="AP151" t="str">
            <v>否</v>
          </cell>
          <cell r="AQ151" t="str">
            <v>当前为事业编制</v>
          </cell>
          <cell r="AR151" t="str">
            <v>已缴费</v>
          </cell>
          <cell r="AS151" t="str">
            <v>2026-01-24</v>
          </cell>
          <cell r="AT151" t="str">
            <v>已缴费</v>
          </cell>
        </row>
        <row r="152">
          <cell r="B152" t="str">
            <v>511321200011300320</v>
          </cell>
          <cell r="C152" t="str">
            <v>6101804901201</v>
          </cell>
          <cell r="D152" t="str">
            <v>女</v>
          </cell>
          <cell r="E152" t="str">
            <v>开州区街道机关</v>
          </cell>
          <cell r="F152" t="str">
            <v>综合管理职位2</v>
          </cell>
          <cell r="G152">
            <v>63</v>
          </cell>
          <cell r="H152">
            <v>69.5</v>
          </cell>
          <cell r="I152">
            <v>0</v>
          </cell>
          <cell r="J152">
            <v>0</v>
          </cell>
          <cell r="K152">
            <v>132.5</v>
          </cell>
          <cell r="L152" t="str">
            <v>汉族</v>
          </cell>
          <cell r="M152" t="str">
            <v>2000-11-30</v>
          </cell>
          <cell r="N152" t="str">
            <v>25</v>
          </cell>
          <cell r="O152" t="str">
            <v>四川省南充市南部县</v>
          </cell>
          <cell r="P152" t="str">
            <v>中共预备党员</v>
          </cell>
          <cell r="Q152" t="str">
            <v>西南财经大学</v>
          </cell>
          <cell r="R152" t="str">
            <v>2026-06-04</v>
          </cell>
          <cell r="S152" t="str">
            <v>行政管理</v>
          </cell>
          <cell r="T152" t="str">
            <v>硕士研究生</v>
          </cell>
          <cell r="U152" t="str">
            <v>硕士</v>
          </cell>
          <cell r="V152" t="str">
            <v>是</v>
          </cell>
          <cell r="W152" t="str">
            <v>全日制</v>
          </cell>
          <cell r="X152" t="str">
            <v>无</v>
          </cell>
          <cell r="Y152" t="str">
            <v>是</v>
          </cell>
          <cell r="Z152" t="str">
            <v>否</v>
          </cell>
          <cell r="AA152" t="str">
            <v>2026</v>
          </cell>
          <cell r="AB152" t="str">
            <v>否</v>
          </cell>
          <cell r="AC152" t="str">
            <v>否</v>
          </cell>
          <cell r="AD152" t="str">
            <v>不是服务基层项目人员</v>
          </cell>
          <cell r="AE152" t="str">
            <v>否</v>
          </cell>
          <cell r="AF152" t="str">
            <v>否</v>
          </cell>
          <cell r="AG152" t="str">
            <v>无</v>
          </cell>
          <cell r="AH152" t="str">
            <v>无</v>
          </cell>
          <cell r="AI152" t="str">
            <v>无</v>
          </cell>
          <cell r="AJ152" t="str">
            <v>是</v>
          </cell>
          <cell r="AK152" t="str">
            <v>2015.09-2018.08  四川省南充市南部中学高中学习
2018.09-2022.08  内江师范学院工商管理专业大学本科学习
2023.09-2026.06  西南财经大学行政管理专业硕士研究生学习</v>
          </cell>
          <cell r="AL152" t="str">
            <v>15328038175</v>
          </cell>
          <cell r="AM152" t="str">
            <v>13398411685</v>
          </cell>
          <cell r="AN152" t="str">
            <v>四川省南充市南部县大南街289号</v>
          </cell>
          <cell r="AO152" t="str">
            <v>是</v>
          </cell>
          <cell r="AP152" t="str">
            <v>否</v>
          </cell>
          <cell r="AQ152" t="str">
            <v/>
          </cell>
          <cell r="AR152" t="str">
            <v>已缴费</v>
          </cell>
          <cell r="AS152" t="str">
            <v>2026-01-24</v>
          </cell>
          <cell r="AT152" t="str">
            <v>已缴费</v>
          </cell>
        </row>
        <row r="153">
          <cell r="B153" t="str">
            <v>500234200309219238</v>
          </cell>
          <cell r="C153" t="str">
            <v>6107540204030</v>
          </cell>
          <cell r="D153" t="str">
            <v>男</v>
          </cell>
          <cell r="E153" t="str">
            <v>开州区乡镇机关</v>
          </cell>
          <cell r="F153" t="str">
            <v>综合管理职位3</v>
          </cell>
          <cell r="G153">
            <v>65</v>
          </cell>
          <cell r="H153">
            <v>68</v>
          </cell>
          <cell r="I153">
            <v>0</v>
          </cell>
          <cell r="J153">
            <v>0</v>
          </cell>
          <cell r="K153">
            <v>133</v>
          </cell>
          <cell r="L153" t="str">
            <v>汉族</v>
          </cell>
          <cell r="M153" t="str">
            <v>2003-09-21</v>
          </cell>
          <cell r="N153" t="str">
            <v>22</v>
          </cell>
          <cell r="O153" t="str">
            <v>重庆市开州区</v>
          </cell>
          <cell r="P153" t="str">
            <v>共青团员</v>
          </cell>
          <cell r="Q153" t="str">
            <v>重庆人文科技学院</v>
          </cell>
          <cell r="R153" t="str">
            <v>2025-07-01</v>
          </cell>
          <cell r="S153" t="str">
            <v>数学与应用数学</v>
          </cell>
          <cell r="T153" t="str">
            <v>大学本科</v>
          </cell>
          <cell r="U153" t="str">
            <v>学士</v>
          </cell>
          <cell r="V153" t="str">
            <v>是</v>
          </cell>
          <cell r="W153" t="str">
            <v>全日制</v>
          </cell>
          <cell r="X153" t="str">
            <v>无</v>
          </cell>
          <cell r="Y153" t="str">
            <v>否</v>
          </cell>
          <cell r="Z153" t="str">
            <v>是</v>
          </cell>
          <cell r="AA153" t="str">
            <v>2025</v>
          </cell>
          <cell r="AB153" t="str">
            <v>否</v>
          </cell>
          <cell r="AC153" t="str">
            <v>否</v>
          </cell>
          <cell r="AD153" t="str">
            <v>不是服务基层项目人员</v>
          </cell>
          <cell r="AE153" t="str">
            <v>否</v>
          </cell>
          <cell r="AF153" t="str">
            <v>否</v>
          </cell>
          <cell r="AG153" t="str">
            <v>无</v>
          </cell>
          <cell r="AH153" t="str">
            <v>无</v>
          </cell>
          <cell r="AI153" t="str">
            <v>无</v>
          </cell>
          <cell r="AJ153" t="str">
            <v>是</v>
          </cell>
          <cell r="AK153" t="str">
            <v>2018.9-2021.07陈家中学读书；2021.9-2025.7重庆人文科技学院读本科；2025.7至今待业</v>
          </cell>
          <cell r="AL153" t="str">
            <v>18723647013</v>
          </cell>
          <cell r="AM153" t="str">
            <v>17783167949</v>
          </cell>
          <cell r="AN153" t="str">
            <v>重庆市开州区岳溪镇桂坪村一组70号</v>
          </cell>
          <cell r="AO153" t="str">
            <v>是</v>
          </cell>
          <cell r="AP153" t="str">
            <v>否</v>
          </cell>
          <cell r="AQ153" t="str">
            <v>2025年度高校毕业生</v>
          </cell>
          <cell r="AR153" t="str">
            <v>已缴费</v>
          </cell>
          <cell r="AS153" t="str">
            <v>2026-01-23</v>
          </cell>
          <cell r="AT153" t="str">
            <v>已缴费</v>
          </cell>
        </row>
        <row r="154">
          <cell r="B154" t="str">
            <v>500235199905026660</v>
          </cell>
          <cell r="C154" t="str">
            <v>6103808600319</v>
          </cell>
          <cell r="D154" t="str">
            <v>女</v>
          </cell>
          <cell r="E154" t="str">
            <v>开州区城市管理综合行政执法支队（参照）</v>
          </cell>
          <cell r="F154" t="str">
            <v>城管执法职位2</v>
          </cell>
          <cell r="G154">
            <v>67.5</v>
          </cell>
          <cell r="H154">
            <v>69</v>
          </cell>
          <cell r="I154">
            <v>0</v>
          </cell>
          <cell r="J154">
            <v>0</v>
          </cell>
          <cell r="K154">
            <v>136.5</v>
          </cell>
          <cell r="L154" t="str">
            <v>汉族</v>
          </cell>
          <cell r="M154" t="str">
            <v>1999-05-02</v>
          </cell>
          <cell r="N154" t="str">
            <v>26</v>
          </cell>
          <cell r="O154" t="str">
            <v>重庆市云阳县</v>
          </cell>
          <cell r="P154" t="str">
            <v>共青团员</v>
          </cell>
          <cell r="Q154" t="str">
            <v>四川外国语大学</v>
          </cell>
          <cell r="R154" t="str">
            <v>2019-07-01</v>
          </cell>
          <cell r="S154" t="str">
            <v>国际政治</v>
          </cell>
          <cell r="T154" t="str">
            <v>大学本科</v>
          </cell>
          <cell r="U154" t="str">
            <v>学士</v>
          </cell>
          <cell r="V154" t="str">
            <v>是</v>
          </cell>
          <cell r="W154" t="str">
            <v>全日制</v>
          </cell>
          <cell r="X154" t="str">
            <v>无</v>
          </cell>
          <cell r="Y154" t="str">
            <v>否</v>
          </cell>
          <cell r="Z154" t="str">
            <v>否</v>
          </cell>
          <cell r="AA154" t="str">
            <v>其他年份</v>
          </cell>
          <cell r="AB154" t="str">
            <v>否</v>
          </cell>
          <cell r="AC154" t="str">
            <v>否</v>
          </cell>
          <cell r="AD154" t="str">
            <v>不是服务基层项目人员</v>
          </cell>
          <cell r="AE154" t="str">
            <v>否</v>
          </cell>
          <cell r="AF154" t="str">
            <v>否</v>
          </cell>
          <cell r="AG154" t="str">
            <v>无</v>
          </cell>
          <cell r="AH154" t="str">
            <v>4</v>
          </cell>
          <cell r="AI154" t="str">
            <v>报考职位未作要求</v>
          </cell>
          <cell r="AJ154" t="str">
            <v>是</v>
          </cell>
          <cell r="AK154" t="str">
            <v>2012.9-2015.6 重庆市开州中学读书；
2015.9-2019.7 四川外国语大学读本科；
2019.7-2024.1 在中国建设银行重庆开州支行任客服经理岗位 
2024.1至今 待业</v>
          </cell>
          <cell r="AL154" t="str">
            <v>13668029496</v>
          </cell>
          <cell r="AM154" t="str">
            <v>17365453442</v>
          </cell>
          <cell r="AN154" t="str">
            <v>重庆市南岸区天文街道江南小区39幢2单元402</v>
          </cell>
          <cell r="AO154" t="str">
            <v>是</v>
          </cell>
          <cell r="AP154" t="str">
            <v>否</v>
          </cell>
          <cell r="AQ154" t="str">
            <v/>
          </cell>
          <cell r="AR154" t="str">
            <v>已缴费</v>
          </cell>
          <cell r="AS154" t="str">
            <v>2026-01-22</v>
          </cell>
          <cell r="AT154" t="str">
            <v>已缴费</v>
          </cell>
        </row>
        <row r="155">
          <cell r="B155" t="str">
            <v>500234200205041498</v>
          </cell>
          <cell r="C155" t="str">
            <v>6107010605017</v>
          </cell>
          <cell r="D155" t="str">
            <v>男</v>
          </cell>
          <cell r="E155" t="str">
            <v>开州区乡镇机关</v>
          </cell>
          <cell r="F155" t="str">
            <v>综合管理职位7</v>
          </cell>
          <cell r="G155">
            <v>67.5</v>
          </cell>
          <cell r="H155">
            <v>64</v>
          </cell>
          <cell r="I155">
            <v>0</v>
          </cell>
          <cell r="J155">
            <v>0</v>
          </cell>
          <cell r="K155">
            <v>131.5</v>
          </cell>
          <cell r="L155" t="str">
            <v>汉族</v>
          </cell>
          <cell r="M155" t="str">
            <v>2002-05-04</v>
          </cell>
          <cell r="N155" t="str">
            <v>23</v>
          </cell>
          <cell r="O155" t="str">
            <v>重庆市开州区</v>
          </cell>
          <cell r="P155" t="str">
            <v>共青团员</v>
          </cell>
          <cell r="Q155" t="str">
            <v>陕西国际商贸学院</v>
          </cell>
          <cell r="R155" t="str">
            <v>2024-07-01</v>
          </cell>
          <cell r="S155" t="str">
            <v>药学</v>
          </cell>
          <cell r="T155" t="str">
            <v>大学本科</v>
          </cell>
          <cell r="U155" t="str">
            <v>学士</v>
          </cell>
          <cell r="V155" t="str">
            <v>是</v>
          </cell>
          <cell r="W155" t="str">
            <v>全日制</v>
          </cell>
          <cell r="X155" t="str">
            <v>无</v>
          </cell>
          <cell r="Y155" t="str">
            <v>否</v>
          </cell>
          <cell r="Z155" t="str">
            <v>是</v>
          </cell>
          <cell r="AA155" t="str">
            <v>其他年份</v>
          </cell>
          <cell r="AB155" t="str">
            <v>否</v>
          </cell>
          <cell r="AC155" t="str">
            <v>否</v>
          </cell>
          <cell r="AD155" t="str">
            <v>不是服务基层项目人员</v>
          </cell>
          <cell r="AE155" t="str">
            <v>否</v>
          </cell>
          <cell r="AF155" t="str">
            <v>否</v>
          </cell>
          <cell r="AG155" t="str">
            <v>无</v>
          </cell>
          <cell r="AH155" t="str">
            <v>无</v>
          </cell>
          <cell r="AI155" t="str">
            <v>无</v>
          </cell>
          <cell r="AJ155" t="str">
            <v>是</v>
          </cell>
          <cell r="AK155" t="str">
            <v>2017.9-2020.7重庆市开州区开州中学读书
2020.9-2024.7陕西国际商贸学院读本科
2024.7.2至今无业</v>
          </cell>
          <cell r="AL155" t="str">
            <v>15310519198</v>
          </cell>
          <cell r="AM155" t="str">
            <v>13983532480</v>
          </cell>
          <cell r="AN155" t="str">
            <v>重庆市开州区汉丰街道安康街344号12幢2单元1-1</v>
          </cell>
          <cell r="AO155" t="str">
            <v>是</v>
          </cell>
          <cell r="AP155" t="str">
            <v>否</v>
          </cell>
          <cell r="AQ155" t="str">
            <v>无</v>
          </cell>
          <cell r="AR155" t="str">
            <v>已缴费</v>
          </cell>
          <cell r="AS155" t="str">
            <v>2026-01-24</v>
          </cell>
          <cell r="AT155" t="str">
            <v>已缴费</v>
          </cell>
        </row>
        <row r="156">
          <cell r="B156" t="str">
            <v>500231200312188322</v>
          </cell>
          <cell r="C156" t="str">
            <v>6101807302909</v>
          </cell>
          <cell r="D156" t="str">
            <v>女</v>
          </cell>
          <cell r="E156" t="str">
            <v>开州区军队离休退休干部服务管理中心（参照）</v>
          </cell>
          <cell r="F156" t="str">
            <v>综合管理</v>
          </cell>
          <cell r="G156">
            <v>71.5</v>
          </cell>
          <cell r="H156">
            <v>64.5</v>
          </cell>
          <cell r="I156">
            <v>0</v>
          </cell>
          <cell r="J156">
            <v>0</v>
          </cell>
          <cell r="K156">
            <v>136</v>
          </cell>
          <cell r="L156" t="str">
            <v>汉族</v>
          </cell>
          <cell r="M156" t="str">
            <v>2003-12-18</v>
          </cell>
          <cell r="N156" t="str">
            <v>22</v>
          </cell>
          <cell r="O156" t="str">
            <v>重庆市垫江县</v>
          </cell>
          <cell r="P156" t="str">
            <v>共青团员</v>
          </cell>
          <cell r="Q156" t="str">
            <v>长江师范学院</v>
          </cell>
          <cell r="R156" t="str">
            <v>2026-07-01</v>
          </cell>
          <cell r="S156" t="str">
            <v>广播电视学</v>
          </cell>
          <cell r="T156" t="str">
            <v>大学本科</v>
          </cell>
          <cell r="U156" t="str">
            <v>学士</v>
          </cell>
          <cell r="V156" t="str">
            <v>是</v>
          </cell>
          <cell r="W156" t="str">
            <v>全日制</v>
          </cell>
          <cell r="X156" t="str">
            <v>无</v>
          </cell>
          <cell r="Y156" t="str">
            <v>是</v>
          </cell>
          <cell r="Z156" t="str">
            <v>否</v>
          </cell>
          <cell r="AA156" t="str">
            <v>2026</v>
          </cell>
          <cell r="AB156" t="str">
            <v>否</v>
          </cell>
          <cell r="AC156" t="str">
            <v>否</v>
          </cell>
          <cell r="AD156" t="str">
            <v>不是服务基层项目人员</v>
          </cell>
          <cell r="AE156" t="str">
            <v>否</v>
          </cell>
          <cell r="AF156" t="str">
            <v>否</v>
          </cell>
          <cell r="AG156" t="str">
            <v>无</v>
          </cell>
          <cell r="AH156" t="str">
            <v>无</v>
          </cell>
          <cell r="AI156" t="str">
            <v>无</v>
          </cell>
          <cell r="AJ156" t="str">
            <v>是</v>
          </cell>
          <cell r="AK156" t="str">
            <v>2019.9-2022.7 重庆市垫江县垫江中学校读书
2022.7-2026.7 长江师范学院读本科</v>
          </cell>
          <cell r="AL156" t="str">
            <v>17782161696</v>
          </cell>
          <cell r="AM156" t="str">
            <v>18225075977</v>
          </cell>
          <cell r="AN156" t="str">
            <v>重庆市南岸区长生桥镇茶园新区金科中央御院三期</v>
          </cell>
          <cell r="AO156" t="str">
            <v>是</v>
          </cell>
          <cell r="AP156" t="str">
            <v>否</v>
          </cell>
          <cell r="AQ156" t="str">
            <v/>
          </cell>
          <cell r="AR156" t="str">
            <v>已缴费</v>
          </cell>
          <cell r="AS156" t="str">
            <v>2026-01-23</v>
          </cell>
          <cell r="AT156" t="str">
            <v>已缴费</v>
          </cell>
        </row>
        <row r="157">
          <cell r="B157" t="str">
            <v>511623199909220013</v>
          </cell>
          <cell r="C157" t="str">
            <v>6107520201818</v>
          </cell>
          <cell r="D157" t="str">
            <v>男</v>
          </cell>
          <cell r="E157" t="str">
            <v>开州区乡镇机关</v>
          </cell>
          <cell r="F157" t="str">
            <v>综合管理职位5</v>
          </cell>
          <cell r="G157">
            <v>63</v>
          </cell>
          <cell r="H157">
            <v>75</v>
          </cell>
          <cell r="I157">
            <v>0</v>
          </cell>
          <cell r="J157">
            <v>0</v>
          </cell>
          <cell r="K157">
            <v>138</v>
          </cell>
          <cell r="L157" t="str">
            <v>汉族</v>
          </cell>
          <cell r="M157" t="str">
            <v>1999-09-22</v>
          </cell>
          <cell r="N157" t="str">
            <v>26</v>
          </cell>
          <cell r="O157" t="str">
            <v>四川省邻水县</v>
          </cell>
          <cell r="P157" t="str">
            <v>群众</v>
          </cell>
          <cell r="Q157" t="str">
            <v>四川工业科技学院</v>
          </cell>
          <cell r="R157" t="str">
            <v>2023-06-25</v>
          </cell>
          <cell r="S157" t="str">
            <v>财务管理</v>
          </cell>
          <cell r="T157" t="str">
            <v>大学本科</v>
          </cell>
          <cell r="U157" t="str">
            <v>学士</v>
          </cell>
          <cell r="V157" t="str">
            <v>是</v>
          </cell>
          <cell r="W157" t="str">
            <v>全日制</v>
          </cell>
          <cell r="X157" t="str">
            <v>无</v>
          </cell>
          <cell r="Y157" t="str">
            <v>否</v>
          </cell>
          <cell r="Z157" t="str">
            <v>否</v>
          </cell>
          <cell r="AA157" t="str">
            <v>其他年份</v>
          </cell>
          <cell r="AB157" t="str">
            <v>否</v>
          </cell>
          <cell r="AC157" t="str">
            <v>否</v>
          </cell>
          <cell r="AD157" t="str">
            <v>不是服务基层项目人员</v>
          </cell>
          <cell r="AE157" t="str">
            <v>否</v>
          </cell>
          <cell r="AF157" t="str">
            <v>否</v>
          </cell>
          <cell r="AG157" t="str">
            <v>无</v>
          </cell>
          <cell r="AH157" t="str">
            <v>无</v>
          </cell>
          <cell r="AI157" t="str">
            <v>无</v>
          </cell>
          <cell r="AJ157" t="str">
            <v>是</v>
          </cell>
          <cell r="AK157" t="str">
            <v>2016.9-2019.6在四川省邻水中学读高中，2019.9-2023.06在四川工业科技学院读本科，2023.06至今待业。</v>
          </cell>
          <cell r="AL157" t="str">
            <v>19950646994</v>
          </cell>
          <cell r="AM157" t="str">
            <v>15282629889</v>
          </cell>
          <cell r="AN157" t="str">
            <v>四川省邻水县观音桥镇</v>
          </cell>
          <cell r="AO157" t="str">
            <v>是</v>
          </cell>
          <cell r="AP157" t="str">
            <v>否</v>
          </cell>
          <cell r="AQ157" t="str">
            <v/>
          </cell>
          <cell r="AR157" t="str">
            <v>已缴费</v>
          </cell>
          <cell r="AS157" t="str">
            <v>2026-01-24</v>
          </cell>
          <cell r="AT157" t="str">
            <v>已缴费</v>
          </cell>
        </row>
        <row r="158">
          <cell r="B158" t="str">
            <v>500101199909147276</v>
          </cell>
          <cell r="C158" t="str">
            <v>6103010807120</v>
          </cell>
          <cell r="D158" t="str">
            <v>男</v>
          </cell>
          <cell r="E158" t="str">
            <v>开州区市场监督管理局</v>
          </cell>
          <cell r="F158" t="str">
            <v>基层市场监管1</v>
          </cell>
          <cell r="G158">
            <v>70.5</v>
          </cell>
          <cell r="H158">
            <v>68</v>
          </cell>
          <cell r="I158">
            <v>0</v>
          </cell>
          <cell r="J158">
            <v>0</v>
          </cell>
          <cell r="K158">
            <v>138.5</v>
          </cell>
          <cell r="L158" t="str">
            <v>汉族</v>
          </cell>
          <cell r="M158" t="str">
            <v>1999-09-14</v>
          </cell>
          <cell r="N158" t="str">
            <v>26</v>
          </cell>
          <cell r="O158" t="str">
            <v>重庆市万州区</v>
          </cell>
          <cell r="P158" t="str">
            <v>共青团员</v>
          </cell>
          <cell r="Q158" t="str">
            <v>重庆科技学院</v>
          </cell>
          <cell r="R158" t="str">
            <v>2022-06-14</v>
          </cell>
          <cell r="S158" t="str">
            <v>自动化</v>
          </cell>
          <cell r="T158" t="str">
            <v>大学本科</v>
          </cell>
          <cell r="U158" t="str">
            <v>学士</v>
          </cell>
          <cell r="V158" t="str">
            <v>是</v>
          </cell>
          <cell r="W158" t="str">
            <v>全日制</v>
          </cell>
          <cell r="X158" t="str">
            <v>无</v>
          </cell>
          <cell r="Y158" t="str">
            <v>否</v>
          </cell>
          <cell r="Z158" t="str">
            <v>否</v>
          </cell>
          <cell r="AA158" t="str">
            <v>其他年份</v>
          </cell>
          <cell r="AB158" t="str">
            <v>否</v>
          </cell>
          <cell r="AC158" t="str">
            <v>否</v>
          </cell>
          <cell r="AD158" t="str">
            <v>不是服务基层项目人员</v>
          </cell>
          <cell r="AE158" t="str">
            <v>否</v>
          </cell>
          <cell r="AF158" t="str">
            <v>否</v>
          </cell>
          <cell r="AG158" t="str">
            <v>无</v>
          </cell>
          <cell r="AH158" t="str">
            <v>无</v>
          </cell>
          <cell r="AI158" t="str">
            <v>无</v>
          </cell>
          <cell r="AJ158" t="str">
            <v>是</v>
          </cell>
          <cell r="AK158" t="str">
            <v>2015.9-2018.6 万州高级中学读书
2018.9-2022.6 重庆科技学院读本科
2022.6-至今 待业</v>
          </cell>
          <cell r="AL158" t="str">
            <v>18523286568</v>
          </cell>
          <cell r="AM158" t="str">
            <v>18523286568</v>
          </cell>
          <cell r="AN158" t="str">
            <v>重庆市万州区天台路418号银河学府苑</v>
          </cell>
          <cell r="AO158" t="str">
            <v>是</v>
          </cell>
          <cell r="AP158" t="str">
            <v>否</v>
          </cell>
          <cell r="AQ158" t="str">
            <v/>
          </cell>
          <cell r="AR158" t="str">
            <v>已缴费</v>
          </cell>
          <cell r="AS158" t="str">
            <v>2026-01-23</v>
          </cell>
          <cell r="AT158" t="str">
            <v>已缴费</v>
          </cell>
        </row>
        <row r="159">
          <cell r="B159" t="str">
            <v>500234199806078696</v>
          </cell>
          <cell r="C159" t="str">
            <v>6104803405906</v>
          </cell>
          <cell r="D159" t="str">
            <v>男</v>
          </cell>
          <cell r="E159" t="str">
            <v>开州区公安局</v>
          </cell>
          <cell r="F159" t="str">
            <v>基层执法勤务职位3</v>
          </cell>
          <cell r="G159">
            <v>58.5</v>
          </cell>
          <cell r="H159">
            <v>65</v>
          </cell>
          <cell r="I159">
            <v>77</v>
          </cell>
          <cell r="J159">
            <v>0</v>
          </cell>
          <cell r="K159">
            <v>66</v>
          </cell>
          <cell r="L159" t="str">
            <v>汉族</v>
          </cell>
          <cell r="M159" t="str">
            <v>1998-06-07</v>
          </cell>
          <cell r="N159" t="str">
            <v>27</v>
          </cell>
          <cell r="O159" t="str">
            <v>重庆市开州区</v>
          </cell>
          <cell r="P159" t="str">
            <v>共青团员</v>
          </cell>
          <cell r="Q159" t="str">
            <v>重庆师范大学涉外商贸学院</v>
          </cell>
          <cell r="R159" t="str">
            <v>2021-06-07</v>
          </cell>
          <cell r="S159" t="str">
            <v>环境设计</v>
          </cell>
          <cell r="T159" t="str">
            <v>大学本科</v>
          </cell>
          <cell r="U159" t="str">
            <v>学士</v>
          </cell>
          <cell r="V159" t="str">
            <v>是</v>
          </cell>
          <cell r="W159" t="str">
            <v>全日制</v>
          </cell>
          <cell r="X159" t="str">
            <v>无</v>
          </cell>
          <cell r="Y159" t="str">
            <v>否</v>
          </cell>
          <cell r="Z159" t="str">
            <v>否</v>
          </cell>
          <cell r="AA159" t="str">
            <v>其他年份</v>
          </cell>
          <cell r="AB159" t="str">
            <v>否</v>
          </cell>
          <cell r="AC159" t="str">
            <v>否</v>
          </cell>
          <cell r="AD159" t="str">
            <v>不是服务基层项目人员</v>
          </cell>
          <cell r="AE159" t="str">
            <v>否</v>
          </cell>
          <cell r="AF159" t="str">
            <v>否</v>
          </cell>
          <cell r="AG159" t="str">
            <v>无</v>
          </cell>
          <cell r="AH159" t="str">
            <v>11个月</v>
          </cell>
          <cell r="AI159" t="str">
            <v>无</v>
          </cell>
          <cell r="AJ159" t="str">
            <v>是</v>
          </cell>
          <cell r="AK159" t="str">
            <v>2014.9-2017.6.在开州区临江中学读高中；2017.9-2021.6，在合川区重庆师范大学涉外商贸学院读本科；2021.6-2021.8，在唐卡装饰实习；2021.9-2022. 8，在开州区公安局文峰派出所任职辅警；2022.8至今待业                 </v>
          </cell>
          <cell r="AL159" t="str">
            <v>17783233568</v>
          </cell>
          <cell r="AM159" t="str">
            <v>18323663032</v>
          </cell>
          <cell r="AN159" t="str">
            <v>重庆市开州区三号桥农行花苑</v>
          </cell>
          <cell r="AO159" t="str">
            <v>是</v>
          </cell>
          <cell r="AP159" t="str">
            <v>否</v>
          </cell>
          <cell r="AQ159" t="str">
            <v/>
          </cell>
          <cell r="AR159" t="str">
            <v>已缴费</v>
          </cell>
          <cell r="AS159" t="str">
            <v>2026-01-21</v>
          </cell>
          <cell r="AT159" t="str">
            <v>已缴费</v>
          </cell>
        </row>
        <row r="160">
          <cell r="B160" t="str">
            <v>500234200010298090</v>
          </cell>
          <cell r="C160" t="str">
            <v>6104809401819</v>
          </cell>
          <cell r="D160" t="str">
            <v>男</v>
          </cell>
          <cell r="E160" t="str">
            <v>开州区公安局</v>
          </cell>
          <cell r="F160" t="str">
            <v>基层执法勤务职位2</v>
          </cell>
          <cell r="G160">
            <v>74.5</v>
          </cell>
          <cell r="H160">
            <v>55</v>
          </cell>
          <cell r="I160">
            <v>71</v>
          </cell>
          <cell r="J160">
            <v>0</v>
          </cell>
          <cell r="K160">
            <v>67.6</v>
          </cell>
          <cell r="L160" t="str">
            <v>汉族</v>
          </cell>
          <cell r="M160" t="str">
            <v>2000-10-29</v>
          </cell>
          <cell r="N160" t="str">
            <v>25</v>
          </cell>
          <cell r="O160" t="str">
            <v>重庆开州</v>
          </cell>
          <cell r="P160" t="str">
            <v>共青团员</v>
          </cell>
          <cell r="Q160" t="str">
            <v>重庆外语外事学院</v>
          </cell>
          <cell r="R160" t="str">
            <v>2023-06-30</v>
          </cell>
          <cell r="S160" t="str">
            <v>工程管理</v>
          </cell>
          <cell r="T160" t="str">
            <v>大学本科</v>
          </cell>
          <cell r="U160" t="str">
            <v>学士</v>
          </cell>
          <cell r="V160" t="str">
            <v>是</v>
          </cell>
          <cell r="W160" t="str">
            <v>全日制</v>
          </cell>
          <cell r="X160" t="str">
            <v>无</v>
          </cell>
          <cell r="Y160" t="str">
            <v>否</v>
          </cell>
          <cell r="Z160" t="str">
            <v>否</v>
          </cell>
          <cell r="AA160" t="str">
            <v>其他年份</v>
          </cell>
          <cell r="AB160" t="str">
            <v>否</v>
          </cell>
          <cell r="AC160" t="str">
            <v>否</v>
          </cell>
          <cell r="AD160" t="str">
            <v>不是服务基层项目人员</v>
          </cell>
          <cell r="AE160" t="str">
            <v>否</v>
          </cell>
          <cell r="AF160" t="str">
            <v>否</v>
          </cell>
          <cell r="AG160" t="str">
            <v>无</v>
          </cell>
          <cell r="AH160" t="str">
            <v>无</v>
          </cell>
          <cell r="AI160" t="str">
            <v>无</v>
          </cell>
          <cell r="AJ160" t="str">
            <v>是</v>
          </cell>
          <cell r="AK160" t="str">
            <v>2015.9-2018.6重庆开州温泉中学读高中；2018.9-2021.6重庆建筑工程职业学院读专科工程造价专业；2021.9-2023.6重庆外语外事学院读本科工程管理专业；2023.6-至今待业</v>
          </cell>
          <cell r="AL160" t="str">
            <v>13330212295</v>
          </cell>
          <cell r="AM160" t="str">
            <v>13101133711</v>
          </cell>
          <cell r="AN160" t="str">
            <v>重庆市开州区紫水乡紫水村4组44号</v>
          </cell>
          <cell r="AO160" t="str">
            <v>是</v>
          </cell>
          <cell r="AP160" t="str">
            <v>否</v>
          </cell>
          <cell r="AQ160" t="str">
            <v/>
          </cell>
          <cell r="AR160" t="str">
            <v>已缴费</v>
          </cell>
          <cell r="AS160" t="str">
            <v>2026-01-23</v>
          </cell>
          <cell r="AT160" t="str">
            <v>已缴费</v>
          </cell>
        </row>
        <row r="161">
          <cell r="B161" t="str">
            <v>500235200010077382</v>
          </cell>
          <cell r="C161" t="str">
            <v>6107010504609</v>
          </cell>
          <cell r="D161" t="str">
            <v>女</v>
          </cell>
          <cell r="E161" t="str">
            <v>开州区乡镇机关</v>
          </cell>
          <cell r="F161" t="str">
            <v>综合管理职位10</v>
          </cell>
          <cell r="G161">
            <v>65.5</v>
          </cell>
          <cell r="H161">
            <v>66.5</v>
          </cell>
          <cell r="I161">
            <v>0</v>
          </cell>
          <cell r="J161">
            <v>0</v>
          </cell>
          <cell r="K161">
            <v>132</v>
          </cell>
          <cell r="L161" t="str">
            <v>汉族</v>
          </cell>
          <cell r="M161" t="str">
            <v>2000-10-07</v>
          </cell>
          <cell r="N161" t="str">
            <v>25</v>
          </cell>
          <cell r="O161" t="str">
            <v>重庆市云阳县</v>
          </cell>
          <cell r="P161" t="str">
            <v>共青团员</v>
          </cell>
          <cell r="Q161" t="str">
            <v>重庆人文科技学院</v>
          </cell>
          <cell r="R161" t="str">
            <v>2023-06-29</v>
          </cell>
          <cell r="S161" t="str">
            <v>汉语言文学</v>
          </cell>
          <cell r="T161" t="str">
            <v>大学本科</v>
          </cell>
          <cell r="U161" t="str">
            <v>学士</v>
          </cell>
          <cell r="V161" t="str">
            <v>是</v>
          </cell>
          <cell r="W161" t="str">
            <v>全日制</v>
          </cell>
          <cell r="X161" t="str">
            <v>无</v>
          </cell>
          <cell r="Y161" t="str">
            <v>否</v>
          </cell>
          <cell r="Z161" t="str">
            <v>否</v>
          </cell>
          <cell r="AA161" t="str">
            <v>其他年份</v>
          </cell>
          <cell r="AB161" t="str">
            <v>是</v>
          </cell>
          <cell r="AC161" t="str">
            <v>是</v>
          </cell>
          <cell r="AD161" t="str">
            <v>我市招募派遣（含团中央或其他省市派遣到我市）的“大学生志愿服务西部计划”（服务期满2年及以上）</v>
          </cell>
          <cell r="AE161" t="str">
            <v>否</v>
          </cell>
          <cell r="AF161" t="str">
            <v>否</v>
          </cell>
          <cell r="AG161" t="str">
            <v>无</v>
          </cell>
          <cell r="AH161" t="str">
            <v>2年</v>
          </cell>
          <cell r="AI161" t="str">
            <v>2年</v>
          </cell>
          <cell r="AJ161" t="str">
            <v>是</v>
          </cell>
          <cell r="AK161" t="str">
            <v>2016.9-2019.7高阳中学读书；2019.9-2023.6重庆人文科技学院读本科；2023.6-2023.7在家待业；2023.8-2025.7云阳县委办公室任工作人员职位；2025.8-至今在家待业</v>
          </cell>
          <cell r="AL161" t="str">
            <v>15202389135</v>
          </cell>
          <cell r="AM161" t="str">
            <v>13896380149</v>
          </cell>
          <cell r="AN161" t="str">
            <v>重庆市云阳县渠马镇政通路85号</v>
          </cell>
          <cell r="AO161" t="str">
            <v>是</v>
          </cell>
          <cell r="AP161" t="str">
            <v>否</v>
          </cell>
          <cell r="AQ161" t="str">
            <v/>
          </cell>
          <cell r="AR161" t="str">
            <v>已缴费</v>
          </cell>
          <cell r="AS161" t="str">
            <v>2026-01-23</v>
          </cell>
          <cell r="AT161" t="str">
            <v>已缴费</v>
          </cell>
        </row>
        <row r="162">
          <cell r="B162" t="str">
            <v>511023199806251076</v>
          </cell>
          <cell r="C162" t="str">
            <v>6107520202308</v>
          </cell>
          <cell r="D162" t="str">
            <v>男</v>
          </cell>
          <cell r="E162" t="str">
            <v>开州区乡镇机关</v>
          </cell>
          <cell r="F162" t="str">
            <v>综合管理职位5</v>
          </cell>
          <cell r="G162">
            <v>64</v>
          </cell>
          <cell r="H162">
            <v>67.5</v>
          </cell>
          <cell r="I162">
            <v>0</v>
          </cell>
          <cell r="J162">
            <v>0</v>
          </cell>
          <cell r="K162">
            <v>131.5</v>
          </cell>
          <cell r="L162" t="str">
            <v>汉族</v>
          </cell>
          <cell r="M162" t="str">
            <v>1998-06-25</v>
          </cell>
          <cell r="N162" t="str">
            <v>27</v>
          </cell>
          <cell r="O162" t="str">
            <v>四川省资阳市安岳县岳阳镇兴安路152号3幢一单元601</v>
          </cell>
          <cell r="P162" t="str">
            <v>群众</v>
          </cell>
          <cell r="Q162" t="str">
            <v>昆明学院</v>
          </cell>
          <cell r="R162" t="str">
            <v>2020-06-24</v>
          </cell>
          <cell r="S162" t="str">
            <v>财务管理</v>
          </cell>
          <cell r="T162" t="str">
            <v>大学本科</v>
          </cell>
          <cell r="U162" t="str">
            <v>学士</v>
          </cell>
          <cell r="V162" t="str">
            <v>是</v>
          </cell>
          <cell r="W162" t="str">
            <v>全日制</v>
          </cell>
          <cell r="X162" t="str">
            <v>无</v>
          </cell>
          <cell r="Y162" t="str">
            <v>否</v>
          </cell>
          <cell r="Z162" t="str">
            <v>否</v>
          </cell>
          <cell r="AA162" t="str">
            <v>其他年份</v>
          </cell>
          <cell r="AB162" t="str">
            <v>否</v>
          </cell>
          <cell r="AC162" t="str">
            <v>否</v>
          </cell>
          <cell r="AD162" t="str">
            <v>不是服务基层项目人员</v>
          </cell>
          <cell r="AE162" t="str">
            <v>否</v>
          </cell>
          <cell r="AF162" t="str">
            <v>否</v>
          </cell>
          <cell r="AG162" t="str">
            <v>在安岳县人民法院担任书记员一职</v>
          </cell>
          <cell r="AH162" t="str">
            <v>无</v>
          </cell>
          <cell r="AI162" t="str">
            <v>无</v>
          </cell>
          <cell r="AJ162" t="str">
            <v>是</v>
          </cell>
          <cell r="AK162" t="str">
            <v>2013.9-2016.6在安岳县安岳中学读高中；2016.9-2020.6在云南省昆明学院读本科；2020.11至今在安岳县人民法院担任书记员一职</v>
          </cell>
          <cell r="AL162" t="str">
            <v>15775120625</v>
          </cell>
          <cell r="AM162" t="str">
            <v>15983248256</v>
          </cell>
          <cell r="AN162" t="str">
            <v>四川省资阳市安岳县岳阳镇兴安路152号3幢一单元601</v>
          </cell>
          <cell r="AO162" t="str">
            <v>是</v>
          </cell>
          <cell r="AP162" t="str">
            <v>否</v>
          </cell>
          <cell r="AQ162" t="str">
            <v>已具有初级会计职称证书</v>
          </cell>
          <cell r="AR162" t="str">
            <v>已缴费</v>
          </cell>
          <cell r="AS162" t="str">
            <v>2026-01-23</v>
          </cell>
          <cell r="AT162" t="str">
            <v>已缴费</v>
          </cell>
        </row>
        <row r="163">
          <cell r="B163" t="str">
            <v>500236200001063516</v>
          </cell>
          <cell r="C163" t="str">
            <v>6104809401025</v>
          </cell>
          <cell r="D163" t="str">
            <v>男</v>
          </cell>
          <cell r="E163" t="str">
            <v>开州区公安局</v>
          </cell>
          <cell r="F163" t="str">
            <v>基层执法勤务职位2</v>
          </cell>
          <cell r="G163">
            <v>68</v>
          </cell>
          <cell r="H163">
            <v>61</v>
          </cell>
          <cell r="I163">
            <v>68</v>
          </cell>
          <cell r="J163">
            <v>0</v>
          </cell>
          <cell r="K163">
            <v>65.9</v>
          </cell>
          <cell r="L163" t="str">
            <v>汉族</v>
          </cell>
          <cell r="M163" t="str">
            <v>2000-01-06</v>
          </cell>
          <cell r="N163" t="str">
            <v>26</v>
          </cell>
          <cell r="O163" t="str">
            <v>重庆市奉节县</v>
          </cell>
          <cell r="P163" t="str">
            <v>群众</v>
          </cell>
          <cell r="Q163" t="str">
            <v>重庆城市科技学院</v>
          </cell>
          <cell r="R163" t="str">
            <v>2023-06-30</v>
          </cell>
          <cell r="S163" t="str">
            <v>工程造价</v>
          </cell>
          <cell r="T163" t="str">
            <v>大学本科</v>
          </cell>
          <cell r="U163" t="str">
            <v>学士</v>
          </cell>
          <cell r="V163" t="str">
            <v>是</v>
          </cell>
          <cell r="W163" t="str">
            <v>全日制</v>
          </cell>
          <cell r="X163" t="str">
            <v>无</v>
          </cell>
          <cell r="Y163" t="str">
            <v>否</v>
          </cell>
          <cell r="Z163" t="str">
            <v>否</v>
          </cell>
          <cell r="AA163" t="str">
            <v>其他年份</v>
          </cell>
          <cell r="AB163" t="str">
            <v>是</v>
          </cell>
          <cell r="AC163" t="str">
            <v>否</v>
          </cell>
          <cell r="AD163" t="str">
            <v>不是服务基层项目人员</v>
          </cell>
          <cell r="AE163" t="str">
            <v>否</v>
          </cell>
          <cell r="AF163" t="str">
            <v>否</v>
          </cell>
          <cell r="AG163" t="str">
            <v>四川省崇州市街子镇镇政府执法办三支一扶工作人员</v>
          </cell>
          <cell r="AH163" t="str">
            <v>2024年9月——2026年1月</v>
          </cell>
          <cell r="AI163" t="str">
            <v>无</v>
          </cell>
          <cell r="AJ163" t="str">
            <v>是</v>
          </cell>
          <cell r="AK163" t="str">
            <v>2015-06——2018-06 重庆蜀都中学高中
2018-06——2021-06 重庆工程职业技术学院工学专科安全技术与管理专业
2021-06——2023-06 重庆城市科技学院工学本科工程造价
2023-06——2024-09 待业
2024-09——2026-01 四川省成都市崇州市街子镇镇政府三支一扶人员</v>
          </cell>
          <cell r="AL163" t="str">
            <v>13696442531</v>
          </cell>
          <cell r="AM163" t="str">
            <v>18580421915</v>
          </cell>
          <cell r="AN163" t="str">
            <v>四川省崇州市街子镇品兰巷13号</v>
          </cell>
          <cell r="AO163" t="str">
            <v>是</v>
          </cell>
          <cell r="AP163" t="str">
            <v>否</v>
          </cell>
          <cell r="AQ163" t="str">
            <v/>
          </cell>
          <cell r="AR163" t="str">
            <v>已缴费</v>
          </cell>
          <cell r="AS163" t="str">
            <v>2026-01-23</v>
          </cell>
          <cell r="AT163" t="str">
            <v>已缴费</v>
          </cell>
        </row>
        <row r="164">
          <cell r="B164" t="str">
            <v>500234199712281861</v>
          </cell>
          <cell r="C164" t="str">
            <v>6101560100520</v>
          </cell>
          <cell r="D164" t="str">
            <v>女</v>
          </cell>
          <cell r="E164" t="str">
            <v>开州区农业开发中心（参照）</v>
          </cell>
          <cell r="F164" t="str">
            <v>项目管理</v>
          </cell>
          <cell r="G164">
            <v>65</v>
          </cell>
          <cell r="H164">
            <v>65.5</v>
          </cell>
          <cell r="I164">
            <v>0</v>
          </cell>
          <cell r="J164">
            <v>0</v>
          </cell>
          <cell r="K164">
            <v>130.5</v>
          </cell>
          <cell r="L164" t="str">
            <v>汉族</v>
          </cell>
          <cell r="M164" t="str">
            <v>1997-12-28</v>
          </cell>
          <cell r="N164" t="str">
            <v>28</v>
          </cell>
          <cell r="O164" t="str">
            <v>重庆市开州区</v>
          </cell>
          <cell r="P164" t="str">
            <v>群众</v>
          </cell>
          <cell r="Q164" t="str">
            <v>重庆邮电大学</v>
          </cell>
          <cell r="R164" t="str">
            <v>2019-06-21</v>
          </cell>
          <cell r="S164" t="str">
            <v>信息管理与信息系统</v>
          </cell>
          <cell r="T164" t="str">
            <v>大学本科</v>
          </cell>
          <cell r="U164" t="str">
            <v>学士</v>
          </cell>
          <cell r="V164" t="str">
            <v>是</v>
          </cell>
          <cell r="W164" t="str">
            <v>全日制</v>
          </cell>
          <cell r="X164" t="str">
            <v>无</v>
          </cell>
          <cell r="Y164" t="str">
            <v>否</v>
          </cell>
          <cell r="Z164" t="str">
            <v>否</v>
          </cell>
          <cell r="AA164" t="str">
            <v>其他年份</v>
          </cell>
          <cell r="AB164" t="str">
            <v>否</v>
          </cell>
          <cell r="AC164" t="str">
            <v>否</v>
          </cell>
          <cell r="AD164" t="str">
            <v>不是服务基层项目人员</v>
          </cell>
          <cell r="AE164" t="str">
            <v>否</v>
          </cell>
          <cell r="AF164" t="str">
            <v>否</v>
          </cell>
          <cell r="AG164" t="str">
            <v>无</v>
          </cell>
          <cell r="AH164" t="str">
            <v>无</v>
          </cell>
          <cell r="AI164" t="str">
            <v>无</v>
          </cell>
          <cell r="AJ164" t="str">
            <v>是</v>
          </cell>
          <cell r="AK164" t="str">
            <v>2012.09-2015.06 重庆市开州区实验中学读书；2015.09-2019.06 重庆邮电大学读本科；2019.06-2019.09 新蛋科技（成都）责任有限公司担任软件测试工程师职务；2019.09-2022.03待业；2022.03-2024.07 谊风信息技术（重庆）有限公司担任软件测试工程师职务；2024.09-2024.11 重庆利嘉会科技有限公司担任软件测试工程师职务；2024.11至今待业</v>
          </cell>
          <cell r="AL164" t="str">
            <v>18875142765</v>
          </cell>
          <cell r="AM164" t="str">
            <v>18875142765</v>
          </cell>
          <cell r="AN164" t="str">
            <v>重庆市开州区温泉镇燕子街165号附1号</v>
          </cell>
          <cell r="AO164" t="str">
            <v>是</v>
          </cell>
          <cell r="AP164" t="str">
            <v>否</v>
          </cell>
          <cell r="AQ164" t="str">
            <v/>
          </cell>
          <cell r="AR164" t="str">
            <v>已缴费</v>
          </cell>
          <cell r="AS164" t="str">
            <v>2026-01-24</v>
          </cell>
          <cell r="AT164" t="str">
            <v>已缴费</v>
          </cell>
        </row>
        <row r="165">
          <cell r="B165" t="str">
            <v>500229199910290012</v>
          </cell>
          <cell r="C165" t="str">
            <v>6107540203027</v>
          </cell>
          <cell r="D165" t="str">
            <v>男</v>
          </cell>
          <cell r="E165" t="str">
            <v>开州区乡镇机关</v>
          </cell>
          <cell r="F165" t="str">
            <v>综合管理职位9</v>
          </cell>
          <cell r="G165">
            <v>60.5</v>
          </cell>
          <cell r="H165">
            <v>72</v>
          </cell>
          <cell r="I165">
            <v>0</v>
          </cell>
          <cell r="J165">
            <v>0</v>
          </cell>
          <cell r="K165">
            <v>132.5</v>
          </cell>
          <cell r="L165" t="str">
            <v>汉族</v>
          </cell>
          <cell r="M165" t="str">
            <v>1999-10-29</v>
          </cell>
          <cell r="N165" t="str">
            <v>26</v>
          </cell>
          <cell r="O165" t="str">
            <v>重庆市城口县</v>
          </cell>
          <cell r="P165" t="str">
            <v>共青团员</v>
          </cell>
          <cell r="Q165" t="str">
            <v>重庆人文科技学院</v>
          </cell>
          <cell r="R165" t="str">
            <v>2023-06-30</v>
          </cell>
          <cell r="S165" t="str">
            <v>风景园林</v>
          </cell>
          <cell r="T165" t="str">
            <v>大学本科</v>
          </cell>
          <cell r="U165" t="str">
            <v>学士</v>
          </cell>
          <cell r="V165" t="str">
            <v>是</v>
          </cell>
          <cell r="W165" t="str">
            <v>全日制</v>
          </cell>
          <cell r="X165" t="str">
            <v>无</v>
          </cell>
          <cell r="Y165" t="str">
            <v>否</v>
          </cell>
          <cell r="Z165" t="str">
            <v>否</v>
          </cell>
          <cell r="AA165" t="str">
            <v>其他年份</v>
          </cell>
          <cell r="AB165" t="str">
            <v>是</v>
          </cell>
          <cell r="AC165" t="str">
            <v>是</v>
          </cell>
          <cell r="AD165" t="str">
            <v>我市招募派遣（含团中央或其他省市派遣到我市）的“大学生志愿服务西部计划”（服务期满2年及以上）</v>
          </cell>
          <cell r="AE165" t="str">
            <v>否</v>
          </cell>
          <cell r="AF165" t="str">
            <v>否</v>
          </cell>
          <cell r="AG165" t="str">
            <v>无</v>
          </cell>
          <cell r="AH165" t="str">
            <v>2年</v>
          </cell>
          <cell r="AI165" t="str">
            <v>无</v>
          </cell>
          <cell r="AJ165" t="str">
            <v>是</v>
          </cell>
          <cell r="AK165" t="str">
            <v>2015.9-2018.6 城口中学读书；2018.9-2021.6 重庆水利电力职业技术学院读专科；2021.9-2023.6 重庆人文科技学院读本科；2023.7至2025.7在城口县文旅康养专班工作（西部计划志愿者）</v>
          </cell>
          <cell r="AL165" t="str">
            <v>17823819220</v>
          </cell>
          <cell r="AM165" t="str">
            <v>15923498733</v>
          </cell>
          <cell r="AN165" t="str">
            <v>城口县美都香榭9栋17-9</v>
          </cell>
          <cell r="AO165" t="str">
            <v>是</v>
          </cell>
          <cell r="AP165" t="str">
            <v>否</v>
          </cell>
          <cell r="AQ165" t="str">
            <v/>
          </cell>
          <cell r="AR165" t="str">
            <v>已缴费</v>
          </cell>
          <cell r="AS165" t="str">
            <v>2026-01-25</v>
          </cell>
          <cell r="AT165" t="str">
            <v>已缴费</v>
          </cell>
        </row>
        <row r="166">
          <cell r="B166" t="str">
            <v>500234200304042760</v>
          </cell>
          <cell r="C166" t="str">
            <v>6101540103516</v>
          </cell>
          <cell r="D166" t="str">
            <v>女</v>
          </cell>
          <cell r="E166" t="str">
            <v>开州区劳动人事争议仲裁院（参照）</v>
          </cell>
          <cell r="F166" t="str">
            <v>综合管理</v>
          </cell>
          <cell r="G166">
            <v>74.5</v>
          </cell>
          <cell r="H166">
            <v>63</v>
          </cell>
          <cell r="I166">
            <v>0</v>
          </cell>
          <cell r="J166">
            <v>0</v>
          </cell>
          <cell r="K166">
            <v>137.5</v>
          </cell>
          <cell r="L166" t="str">
            <v>汉族</v>
          </cell>
          <cell r="M166" t="str">
            <v>2003-04-04</v>
          </cell>
          <cell r="N166" t="str">
            <v>22</v>
          </cell>
          <cell r="O166" t="str">
            <v>重庆市开州区</v>
          </cell>
          <cell r="P166" t="str">
            <v>共青团员</v>
          </cell>
          <cell r="Q166" t="str">
            <v>重庆三峡学院</v>
          </cell>
          <cell r="R166" t="str">
            <v>2024-06-21</v>
          </cell>
          <cell r="S166" t="str">
            <v>小学教育</v>
          </cell>
          <cell r="T166" t="str">
            <v>大学本科</v>
          </cell>
          <cell r="U166" t="str">
            <v>学士</v>
          </cell>
          <cell r="V166" t="str">
            <v>是</v>
          </cell>
          <cell r="W166" t="str">
            <v>全日制</v>
          </cell>
          <cell r="X166" t="str">
            <v>无</v>
          </cell>
          <cell r="Y166" t="str">
            <v>否</v>
          </cell>
          <cell r="Z166" t="str">
            <v>否</v>
          </cell>
          <cell r="AA166" t="str">
            <v>其他年份</v>
          </cell>
          <cell r="AB166" t="str">
            <v>是</v>
          </cell>
          <cell r="AC166" t="str">
            <v>否</v>
          </cell>
          <cell r="AD166" t="str">
            <v>不是服务基层项目人员</v>
          </cell>
          <cell r="AE166" t="str">
            <v>否</v>
          </cell>
          <cell r="AF166" t="str">
            <v>否</v>
          </cell>
          <cell r="AG166" t="str">
            <v>巫溪县通城镇中心小学校教师</v>
          </cell>
          <cell r="AH166" t="str">
            <v>无</v>
          </cell>
          <cell r="AI166" t="str">
            <v>无</v>
          </cell>
          <cell r="AJ166" t="str">
            <v>是</v>
          </cell>
          <cell r="AK166" t="str">
            <v>2017.9—2020.7重庆市开州中学读书；2020.9——2024.6重庆三峡学院读本科；2024.6—2024.9在家待业；2024.9至今在重庆市巫溪县通城镇中心小学校任教师</v>
          </cell>
          <cell r="AL166" t="str">
            <v>15730642677</v>
          </cell>
          <cell r="AM166" t="str">
            <v>19332011404</v>
          </cell>
          <cell r="AN166" t="str">
            <v>重庆市开州区华夏上海城</v>
          </cell>
          <cell r="AO166" t="str">
            <v>是</v>
          </cell>
          <cell r="AP166" t="str">
            <v>否</v>
          </cell>
          <cell r="AQ166" t="str">
            <v/>
          </cell>
          <cell r="AR166" t="str">
            <v>已缴费</v>
          </cell>
          <cell r="AS166" t="str">
            <v>2026-01-24</v>
          </cell>
          <cell r="AT166" t="str">
            <v>已缴费</v>
          </cell>
        </row>
        <row r="167">
          <cell r="B167" t="str">
            <v>511425200403203424</v>
          </cell>
          <cell r="C167" t="str">
            <v>6101805301213</v>
          </cell>
          <cell r="D167" t="str">
            <v>女</v>
          </cell>
          <cell r="E167" t="str">
            <v>开州区监委派出监察室</v>
          </cell>
          <cell r="F167" t="str">
            <v>纪检监察职位2</v>
          </cell>
          <cell r="G167">
            <v>67.5</v>
          </cell>
          <cell r="H167">
            <v>67.5</v>
          </cell>
          <cell r="I167">
            <v>0</v>
          </cell>
          <cell r="J167">
            <v>0</v>
          </cell>
          <cell r="K167">
            <v>135</v>
          </cell>
          <cell r="L167" t="str">
            <v>汉族</v>
          </cell>
          <cell r="M167" t="str">
            <v>2004-03-20</v>
          </cell>
          <cell r="N167" t="str">
            <v>21</v>
          </cell>
          <cell r="O167" t="str">
            <v>四川省青神县</v>
          </cell>
          <cell r="P167" t="str">
            <v>中共党员</v>
          </cell>
          <cell r="Q167" t="str">
            <v>广东技术师范大学</v>
          </cell>
          <cell r="R167" t="str">
            <v>2026-06-30</v>
          </cell>
          <cell r="S167" t="str">
            <v>汉语言文学</v>
          </cell>
          <cell r="T167" t="str">
            <v>大学本科</v>
          </cell>
          <cell r="U167" t="str">
            <v>学士</v>
          </cell>
          <cell r="V167" t="str">
            <v>是</v>
          </cell>
          <cell r="W167" t="str">
            <v>全日制</v>
          </cell>
          <cell r="X167" t="str">
            <v>无</v>
          </cell>
          <cell r="Y167" t="str">
            <v>是</v>
          </cell>
          <cell r="Z167" t="str">
            <v>是</v>
          </cell>
          <cell r="AA167" t="str">
            <v>2026</v>
          </cell>
          <cell r="AB167" t="str">
            <v>否</v>
          </cell>
          <cell r="AC167" t="str">
            <v>否</v>
          </cell>
          <cell r="AD167" t="str">
            <v>不是服务基层项目人员</v>
          </cell>
          <cell r="AE167" t="str">
            <v>否</v>
          </cell>
          <cell r="AF167" t="str">
            <v>否</v>
          </cell>
          <cell r="AG167" t="str">
            <v>无</v>
          </cell>
          <cell r="AH167" t="str">
            <v>无</v>
          </cell>
          <cell r="AI167" t="str">
            <v>无</v>
          </cell>
          <cell r="AJ167" t="str">
            <v>是</v>
          </cell>
          <cell r="AK167" t="str">
            <v>2019.9-2022.6四川省青神中学校读书；
2022.9-2026.6广东省广东技术师范大学读书。</v>
          </cell>
          <cell r="AL167" t="str">
            <v>18582773341</v>
          </cell>
          <cell r="AM167" t="str">
            <v>13990344896</v>
          </cell>
          <cell r="AN167" t="str">
            <v>四川省眉山市青神县民主街11号</v>
          </cell>
          <cell r="AO167" t="str">
            <v>是</v>
          </cell>
          <cell r="AP167" t="str">
            <v>否</v>
          </cell>
          <cell r="AQ167" t="str">
            <v/>
          </cell>
          <cell r="AR167" t="str">
            <v>已缴费</v>
          </cell>
          <cell r="AS167" t="str">
            <v>2026-01-23</v>
          </cell>
          <cell r="AT167" t="str">
            <v>已缴费</v>
          </cell>
        </row>
        <row r="168">
          <cell r="B168" t="str">
            <v>500234200310257020</v>
          </cell>
          <cell r="C168" t="str">
            <v>6103540207302</v>
          </cell>
          <cell r="D168" t="str">
            <v>女</v>
          </cell>
          <cell r="E168" t="str">
            <v>开州区市场监督管理局</v>
          </cell>
          <cell r="F168" t="str">
            <v>基层市场监管2</v>
          </cell>
          <cell r="G168">
            <v>69</v>
          </cell>
          <cell r="H168">
            <v>69</v>
          </cell>
          <cell r="I168">
            <v>0</v>
          </cell>
          <cell r="J168">
            <v>0</v>
          </cell>
          <cell r="K168">
            <v>138</v>
          </cell>
          <cell r="L168" t="str">
            <v>汉族</v>
          </cell>
          <cell r="M168" t="str">
            <v>2003-10-25</v>
          </cell>
          <cell r="N168" t="str">
            <v>22</v>
          </cell>
          <cell r="O168" t="str">
            <v>重庆市开州区白桥镇桂花村9组6号</v>
          </cell>
          <cell r="P168" t="str">
            <v>共青团员</v>
          </cell>
          <cell r="Q168" t="str">
            <v>长春工业大学</v>
          </cell>
          <cell r="R168" t="str">
            <v>2026-07-01</v>
          </cell>
          <cell r="S168" t="str">
            <v>生物工程</v>
          </cell>
          <cell r="T168" t="str">
            <v>大学本科</v>
          </cell>
          <cell r="U168" t="str">
            <v>学士</v>
          </cell>
          <cell r="V168" t="str">
            <v>是</v>
          </cell>
          <cell r="W168" t="str">
            <v>全日制</v>
          </cell>
          <cell r="X168" t="str">
            <v>无</v>
          </cell>
          <cell r="Y168" t="str">
            <v>是</v>
          </cell>
          <cell r="Z168" t="str">
            <v>是</v>
          </cell>
          <cell r="AA168" t="str">
            <v>2026</v>
          </cell>
          <cell r="AB168" t="str">
            <v>否</v>
          </cell>
          <cell r="AC168" t="str">
            <v>否</v>
          </cell>
          <cell r="AD168" t="str">
            <v>不是服务基层项目人员</v>
          </cell>
          <cell r="AE168" t="str">
            <v>否</v>
          </cell>
          <cell r="AF168" t="str">
            <v>否</v>
          </cell>
          <cell r="AG168" t="str">
            <v>无</v>
          </cell>
          <cell r="AH168" t="str">
            <v>无</v>
          </cell>
          <cell r="AI168" t="str">
            <v>无</v>
          </cell>
          <cell r="AJ168" t="str">
            <v>是</v>
          </cell>
          <cell r="AK168" t="str">
            <v>2019.9-2022.6于重庆市开州中学；2022.9至今于长春工业大学读本科</v>
          </cell>
          <cell r="AL168" t="str">
            <v>13274476851</v>
          </cell>
          <cell r="AM168" t="str">
            <v>15215291308</v>
          </cell>
          <cell r="AN168" t="str">
            <v>重庆市开州区云枫街道枫叶金岛四组团C栋5单元302</v>
          </cell>
          <cell r="AO168" t="str">
            <v>是</v>
          </cell>
          <cell r="AP168" t="str">
            <v>否</v>
          </cell>
          <cell r="AQ168" t="str">
            <v/>
          </cell>
          <cell r="AR168" t="str">
            <v>已缴费</v>
          </cell>
          <cell r="AS168" t="str">
            <v>2026-01-23</v>
          </cell>
          <cell r="AT168" t="str">
            <v>已缴费</v>
          </cell>
        </row>
        <row r="169">
          <cell r="B169" t="str">
            <v>500101199803200219</v>
          </cell>
          <cell r="C169" t="str">
            <v>6107010405327</v>
          </cell>
          <cell r="D169" t="str">
            <v>男</v>
          </cell>
          <cell r="E169" t="str">
            <v>开州区乡镇机关</v>
          </cell>
          <cell r="F169" t="str">
            <v>综合管理职位11</v>
          </cell>
          <cell r="G169">
            <v>68</v>
          </cell>
          <cell r="H169">
            <v>60.5</v>
          </cell>
          <cell r="I169">
            <v>0</v>
          </cell>
          <cell r="J169">
            <v>0</v>
          </cell>
          <cell r="K169">
            <v>128.5</v>
          </cell>
          <cell r="L169" t="str">
            <v>回族</v>
          </cell>
          <cell r="M169" t="str">
            <v>1998-03-20</v>
          </cell>
          <cell r="N169" t="str">
            <v>27</v>
          </cell>
          <cell r="O169" t="str">
            <v>重庆市万州区</v>
          </cell>
          <cell r="P169" t="str">
            <v>共青团员</v>
          </cell>
          <cell r="Q169" t="str">
            <v>湖南中医药大学</v>
          </cell>
          <cell r="R169" t="str">
            <v>2022-06-28</v>
          </cell>
          <cell r="S169" t="str">
            <v>康复治疗技术</v>
          </cell>
          <cell r="T169" t="str">
            <v>大学本科</v>
          </cell>
          <cell r="U169" t="str">
            <v>无</v>
          </cell>
          <cell r="V169" t="str">
            <v>是</v>
          </cell>
          <cell r="W169" t="str">
            <v>非全日制</v>
          </cell>
          <cell r="X169" t="str">
            <v>无</v>
          </cell>
          <cell r="Y169" t="str">
            <v>否</v>
          </cell>
          <cell r="Z169" t="str">
            <v>否</v>
          </cell>
          <cell r="AA169" t="str">
            <v>其他年份</v>
          </cell>
          <cell r="AB169" t="str">
            <v>是</v>
          </cell>
          <cell r="AC169" t="str">
            <v>否</v>
          </cell>
          <cell r="AD169" t="str">
            <v>不是服务基层项目人员</v>
          </cell>
          <cell r="AE169" t="str">
            <v>否</v>
          </cell>
          <cell r="AF169" t="str">
            <v>否</v>
          </cell>
          <cell r="AG169" t="str">
            <v>重庆市开州区竹溪镇卫生院</v>
          </cell>
          <cell r="AH169" t="str">
            <v>7年</v>
          </cell>
          <cell r="AI169" t="str">
            <v>7年</v>
          </cell>
          <cell r="AJ169" t="str">
            <v>是</v>
          </cell>
          <cell r="AK169" t="str">
            <v>2012.9-2015.7万州区国本中学读书
2015.9-2018.7重庆三峡医药高等专科学校读书
2020.3-2022.6湖南中医药大学读本科
2018.12-至今 重庆市开州区竹溪镇卫生院工作</v>
          </cell>
          <cell r="AL169" t="str">
            <v>19946734575</v>
          </cell>
          <cell r="AM169" t="str">
            <v>19123642400</v>
          </cell>
          <cell r="AN169" t="str">
            <v>重庆市开州区竹溪镇卫生院</v>
          </cell>
          <cell r="AO169" t="str">
            <v>是</v>
          </cell>
          <cell r="AP169" t="str">
            <v>否</v>
          </cell>
          <cell r="AQ169" t="str">
            <v/>
          </cell>
          <cell r="AR169" t="str">
            <v>已缴费</v>
          </cell>
          <cell r="AS169" t="str">
            <v>2026-01-22</v>
          </cell>
          <cell r="AT169" t="str">
            <v>已缴费</v>
          </cell>
        </row>
        <row r="170">
          <cell r="B170" t="str">
            <v>500235200108019017</v>
          </cell>
          <cell r="C170" t="str">
            <v>6104808202701</v>
          </cell>
          <cell r="D170" t="str">
            <v>男</v>
          </cell>
          <cell r="E170" t="str">
            <v>开州区公安局</v>
          </cell>
          <cell r="F170" t="str">
            <v>基层执法勤务职位3</v>
          </cell>
          <cell r="G170">
            <v>63.5</v>
          </cell>
          <cell r="H170">
            <v>54.5</v>
          </cell>
          <cell r="I170">
            <v>75</v>
          </cell>
          <cell r="J170">
            <v>0</v>
          </cell>
          <cell r="K170">
            <v>64.25</v>
          </cell>
          <cell r="L170" t="str">
            <v>汉族</v>
          </cell>
          <cell r="M170" t="str">
            <v>2001-08-01</v>
          </cell>
          <cell r="N170" t="str">
            <v>25</v>
          </cell>
          <cell r="O170" t="str">
            <v>重庆市云阳县</v>
          </cell>
          <cell r="P170" t="str">
            <v>共青团员</v>
          </cell>
          <cell r="Q170" t="str">
            <v>重庆交通大学</v>
          </cell>
          <cell r="R170" t="str">
            <v>2024-07-01</v>
          </cell>
          <cell r="S170" t="str">
            <v>城乡规划</v>
          </cell>
          <cell r="T170" t="str">
            <v>大学本科</v>
          </cell>
          <cell r="U170" t="str">
            <v>学士</v>
          </cell>
          <cell r="V170" t="str">
            <v>是</v>
          </cell>
          <cell r="W170" t="str">
            <v>全日制</v>
          </cell>
          <cell r="X170" t="str">
            <v>无</v>
          </cell>
          <cell r="Y170" t="str">
            <v>否</v>
          </cell>
          <cell r="Z170" t="str">
            <v>是</v>
          </cell>
          <cell r="AA170" t="str">
            <v>其他年份</v>
          </cell>
          <cell r="AB170" t="str">
            <v>否</v>
          </cell>
          <cell r="AC170" t="str">
            <v>否</v>
          </cell>
          <cell r="AD170" t="str">
            <v>不是服务基层项目人员</v>
          </cell>
          <cell r="AE170" t="str">
            <v>否</v>
          </cell>
          <cell r="AF170" t="str">
            <v>否</v>
          </cell>
          <cell r="AG170" t="str">
            <v>无</v>
          </cell>
          <cell r="AH170" t="str">
            <v>无</v>
          </cell>
          <cell r="AI170" t="str">
            <v>无</v>
          </cell>
          <cell r="AJ170" t="str">
            <v>是</v>
          </cell>
          <cell r="AK170" t="str">
            <v>2016.9-2019.7云阳县双江中学校读书
2019.9-2024.7重庆交通大学读书
2024.7-至今待业在家</v>
          </cell>
          <cell r="AL170" t="str">
            <v>15320748678</v>
          </cell>
          <cell r="AM170" t="str">
            <v>15023108621</v>
          </cell>
          <cell r="AN170" t="str">
            <v>重庆市云阳县新县城世纪星辉小区1栋12-3</v>
          </cell>
          <cell r="AO170" t="str">
            <v>是</v>
          </cell>
          <cell r="AP170" t="str">
            <v>否</v>
          </cell>
          <cell r="AQ170" t="str">
            <v>本人就读专业为城乡规划，为建筑类专业，系五年学制。</v>
          </cell>
          <cell r="AR170" t="str">
            <v>已缴费</v>
          </cell>
          <cell r="AS170" t="str">
            <v>2026-01-23</v>
          </cell>
          <cell r="AT170" t="str">
            <v>已缴费</v>
          </cell>
        </row>
        <row r="171">
          <cell r="B171" t="str">
            <v>500234200405110451</v>
          </cell>
          <cell r="C171" t="str">
            <v>6107540202104</v>
          </cell>
          <cell r="D171" t="str">
            <v>男</v>
          </cell>
          <cell r="E171" t="str">
            <v>开州区乡镇机关</v>
          </cell>
          <cell r="F171" t="str">
            <v>综合管理职位7</v>
          </cell>
          <cell r="G171">
            <v>65</v>
          </cell>
          <cell r="H171">
            <v>59.5</v>
          </cell>
          <cell r="I171">
            <v>0</v>
          </cell>
          <cell r="J171">
            <v>0</v>
          </cell>
          <cell r="K171">
            <v>124.5</v>
          </cell>
          <cell r="L171" t="str">
            <v>汉族</v>
          </cell>
          <cell r="M171" t="str">
            <v>2004-05-11</v>
          </cell>
          <cell r="N171" t="str">
            <v>22岁</v>
          </cell>
          <cell r="O171" t="str">
            <v>重庆市开州区</v>
          </cell>
          <cell r="P171" t="str">
            <v>共青团员</v>
          </cell>
          <cell r="Q171" t="str">
            <v>西南大学</v>
          </cell>
          <cell r="R171" t="str">
            <v>2026-07-31</v>
          </cell>
          <cell r="S171" t="str">
            <v>园艺专业</v>
          </cell>
          <cell r="T171" t="str">
            <v>大学本科</v>
          </cell>
          <cell r="U171" t="str">
            <v>学士</v>
          </cell>
          <cell r="V171" t="str">
            <v>是</v>
          </cell>
          <cell r="W171" t="str">
            <v>全日制</v>
          </cell>
          <cell r="X171" t="str">
            <v>无</v>
          </cell>
          <cell r="Y171" t="str">
            <v>是</v>
          </cell>
          <cell r="Z171" t="str">
            <v>是</v>
          </cell>
          <cell r="AA171" t="str">
            <v>2026</v>
          </cell>
          <cell r="AB171" t="str">
            <v>否</v>
          </cell>
          <cell r="AC171" t="str">
            <v>否</v>
          </cell>
          <cell r="AD171" t="str">
            <v>不是服务基层项目人员</v>
          </cell>
          <cell r="AE171" t="str">
            <v>否</v>
          </cell>
          <cell r="AF171" t="str">
            <v>否</v>
          </cell>
          <cell r="AG171" t="str">
            <v>无</v>
          </cell>
          <cell r="AH171" t="str">
            <v>无</v>
          </cell>
          <cell r="AI171" t="str">
            <v>无</v>
          </cell>
          <cell r="AJ171" t="str">
            <v>是</v>
          </cell>
          <cell r="AK171" t="str">
            <v>2019.9--2022.7重庆开州中学读高中；2022.9--2026.7西南大学读本科</v>
          </cell>
          <cell r="AL171" t="str">
            <v>18983631251</v>
          </cell>
          <cell r="AM171" t="str">
            <v>13983518058</v>
          </cell>
          <cell r="AN171" t="str">
            <v>重庆市开州区文峰街道中原都市花园怡景苑5栋501</v>
          </cell>
          <cell r="AO171" t="str">
            <v>是</v>
          </cell>
          <cell r="AP171" t="str">
            <v>否</v>
          </cell>
          <cell r="AQ171" t="str">
            <v/>
          </cell>
          <cell r="AR171" t="str">
            <v>已缴费</v>
          </cell>
          <cell r="AS171" t="str">
            <v>2026-01-26</v>
          </cell>
          <cell r="AT171" t="str">
            <v>已缴费</v>
          </cell>
        </row>
        <row r="172">
          <cell r="B172" t="str">
            <v>500221199712083425</v>
          </cell>
          <cell r="C172" t="str">
            <v>6107020401228</v>
          </cell>
          <cell r="D172" t="str">
            <v>女</v>
          </cell>
          <cell r="E172" t="str">
            <v>开州区乡镇机关</v>
          </cell>
          <cell r="F172" t="str">
            <v>综合管理职位11</v>
          </cell>
          <cell r="G172">
            <v>62</v>
          </cell>
          <cell r="H172">
            <v>77</v>
          </cell>
          <cell r="I172">
            <v>0</v>
          </cell>
          <cell r="J172">
            <v>0</v>
          </cell>
          <cell r="K172">
            <v>139</v>
          </cell>
          <cell r="L172" t="str">
            <v>汉族</v>
          </cell>
          <cell r="M172" t="str">
            <v>1997-12-08</v>
          </cell>
          <cell r="N172" t="str">
            <v>28</v>
          </cell>
          <cell r="O172" t="str">
            <v>重庆长寿</v>
          </cell>
          <cell r="P172" t="str">
            <v>中共党员</v>
          </cell>
          <cell r="Q172" t="str">
            <v>重庆师范大学</v>
          </cell>
          <cell r="R172" t="str">
            <v>2020-06-30</v>
          </cell>
          <cell r="S172" t="str">
            <v>金融工程</v>
          </cell>
          <cell r="T172" t="str">
            <v>大学本科</v>
          </cell>
          <cell r="U172" t="str">
            <v>学士</v>
          </cell>
          <cell r="V172" t="str">
            <v>是</v>
          </cell>
          <cell r="W172" t="str">
            <v>全日制</v>
          </cell>
          <cell r="X172" t="str">
            <v>无</v>
          </cell>
          <cell r="Y172" t="str">
            <v>否</v>
          </cell>
          <cell r="Z172" t="str">
            <v>否</v>
          </cell>
          <cell r="AA172" t="str">
            <v>其他年份</v>
          </cell>
          <cell r="AB172" t="str">
            <v>否</v>
          </cell>
          <cell r="AC172" t="str">
            <v>是</v>
          </cell>
          <cell r="AD172" t="str">
            <v>我市招募派遣（含团中央或其他省市派遣到我市）的“大学生志愿服务西部计划”（服务期满2年及以上）</v>
          </cell>
          <cell r="AE172" t="str">
            <v>否</v>
          </cell>
          <cell r="AF172" t="str">
            <v>否</v>
          </cell>
          <cell r="AG172" t="str">
            <v>重庆市涪陵区新城区开发（集团）有限公司职员</v>
          </cell>
          <cell r="AH172" t="str">
            <v>2020.07-2022.07</v>
          </cell>
          <cell r="AI172" t="str">
            <v>2020.07-2022.07</v>
          </cell>
          <cell r="AJ172" t="str">
            <v>是</v>
          </cell>
          <cell r="AK172" t="str">
            <v>2013.09-2016.07重庆市长寿区长寿中学读书；2016.09—2020.07 重庆师范大学读本科；2020.07-2022.07 ，重庆市涪陵区西部计划项目办西部计划志愿者；2022.08-2022.10 重庆鸿洋人力资源服务有限责任公司职员；2022.10-至今重庆市涪陵区新城区开发（集团）有限公司综合部职员。</v>
          </cell>
          <cell r="AL172" t="str">
            <v>15823432081</v>
          </cell>
          <cell r="AM172" t="str">
            <v>15923277299</v>
          </cell>
          <cell r="AN172" t="str">
            <v>重庆市长寿区菩提街道碧水天城18幢11-5</v>
          </cell>
          <cell r="AO172" t="str">
            <v>是</v>
          </cell>
          <cell r="AP172" t="str">
            <v>否</v>
          </cell>
          <cell r="AQ172" t="str">
            <v/>
          </cell>
          <cell r="AR172" t="str">
            <v>已缴费</v>
          </cell>
          <cell r="AS172" t="str">
            <v>2026-01-24</v>
          </cell>
          <cell r="AT172" t="str">
            <v>已缴费</v>
          </cell>
        </row>
        <row r="173">
          <cell r="B173" t="str">
            <v>500234200506130814</v>
          </cell>
          <cell r="C173" t="str">
            <v>6107540204805</v>
          </cell>
          <cell r="D173" t="str">
            <v>男</v>
          </cell>
          <cell r="E173" t="str">
            <v>开州区乡镇机关</v>
          </cell>
          <cell r="F173" t="str">
            <v>综合管理职位1</v>
          </cell>
          <cell r="G173">
            <v>67.5</v>
          </cell>
          <cell r="H173">
            <v>67.5</v>
          </cell>
          <cell r="I173">
            <v>0</v>
          </cell>
          <cell r="J173">
            <v>0</v>
          </cell>
          <cell r="K173">
            <v>135</v>
          </cell>
          <cell r="L173" t="str">
            <v>汉族</v>
          </cell>
          <cell r="M173" t="str">
            <v>2005-06-13</v>
          </cell>
          <cell r="N173" t="str">
            <v>20</v>
          </cell>
          <cell r="O173" t="str">
            <v>重庆市开州区</v>
          </cell>
          <cell r="P173" t="str">
            <v>群众</v>
          </cell>
          <cell r="Q173" t="str">
            <v>重庆理工大学</v>
          </cell>
          <cell r="R173" t="str">
            <v>2026-07-13</v>
          </cell>
          <cell r="S173" t="str">
            <v>管理学学科门类-公共管理类-行政管理</v>
          </cell>
          <cell r="T173" t="str">
            <v>大学本科</v>
          </cell>
          <cell r="U173" t="str">
            <v>学士</v>
          </cell>
          <cell r="V173" t="str">
            <v>是</v>
          </cell>
          <cell r="W173" t="str">
            <v>全日制</v>
          </cell>
          <cell r="X173" t="str">
            <v>无</v>
          </cell>
          <cell r="Y173" t="str">
            <v>是</v>
          </cell>
          <cell r="Z173" t="str">
            <v>否</v>
          </cell>
          <cell r="AA173" t="str">
            <v>2026</v>
          </cell>
          <cell r="AB173" t="str">
            <v>否</v>
          </cell>
          <cell r="AC173" t="str">
            <v>否</v>
          </cell>
          <cell r="AD173" t="str">
            <v>不是服务基层项目人员</v>
          </cell>
          <cell r="AE173" t="str">
            <v>否</v>
          </cell>
          <cell r="AF173" t="str">
            <v>否</v>
          </cell>
          <cell r="AG173" t="str">
            <v>无</v>
          </cell>
          <cell r="AH173" t="str">
            <v>无</v>
          </cell>
          <cell r="AI173" t="str">
            <v>无</v>
          </cell>
          <cell r="AJ173" t="str">
            <v>是</v>
          </cell>
          <cell r="AK173" t="str">
            <v>2019.9-2022.7  重庆市开州区实验中学读书
2022.9-2026.7 重庆理工大学读本科</v>
          </cell>
          <cell r="AL173" t="str">
            <v>15330440248</v>
          </cell>
          <cell r="AM173" t="str">
            <v>15870452825</v>
          </cell>
          <cell r="AN173" t="str">
            <v>重庆理工大学</v>
          </cell>
          <cell r="AO173" t="str">
            <v>是</v>
          </cell>
          <cell r="AP173" t="str">
            <v>否</v>
          </cell>
          <cell r="AQ173" t="str">
            <v>2026年6月底取得学士学位</v>
          </cell>
          <cell r="AR173" t="str">
            <v>已缴费</v>
          </cell>
          <cell r="AS173" t="str">
            <v>2026-01-24</v>
          </cell>
          <cell r="AT173" t="str">
            <v>已缴费</v>
          </cell>
        </row>
        <row r="174">
          <cell r="B174" t="str">
            <v>50023420000816523X</v>
          </cell>
          <cell r="C174" t="str">
            <v>6101808209017</v>
          </cell>
          <cell r="D174" t="str">
            <v>男</v>
          </cell>
          <cell r="E174" t="str">
            <v>开州区街道机关</v>
          </cell>
          <cell r="F174" t="str">
            <v>综合管理职位3</v>
          </cell>
          <cell r="G174">
            <v>64.5</v>
          </cell>
          <cell r="H174">
            <v>73</v>
          </cell>
          <cell r="I174">
            <v>0</v>
          </cell>
          <cell r="J174">
            <v>0</v>
          </cell>
          <cell r="K174">
            <v>137.5</v>
          </cell>
          <cell r="L174" t="str">
            <v>汉族</v>
          </cell>
          <cell r="M174" t="str">
            <v>2000-08-16</v>
          </cell>
          <cell r="N174" t="str">
            <v>25</v>
          </cell>
          <cell r="O174" t="str">
            <v>重庆市开州区</v>
          </cell>
          <cell r="P174" t="str">
            <v>共青团员</v>
          </cell>
          <cell r="Q174" t="str">
            <v>云南师范大学</v>
          </cell>
          <cell r="R174" t="str">
            <v>2026-07-01</v>
          </cell>
          <cell r="S174" t="str">
            <v>计算机应用技术（081203）</v>
          </cell>
          <cell r="T174" t="str">
            <v>硕士研究生</v>
          </cell>
          <cell r="U174" t="str">
            <v>硕士</v>
          </cell>
          <cell r="V174" t="str">
            <v>是</v>
          </cell>
          <cell r="W174" t="str">
            <v>全日制</v>
          </cell>
          <cell r="X174" t="str">
            <v>无</v>
          </cell>
          <cell r="Y174" t="str">
            <v>是</v>
          </cell>
          <cell r="Z174" t="str">
            <v>否</v>
          </cell>
          <cell r="AA174" t="str">
            <v>2026</v>
          </cell>
          <cell r="AB174" t="str">
            <v>否</v>
          </cell>
          <cell r="AC174" t="str">
            <v>否</v>
          </cell>
          <cell r="AD174" t="str">
            <v>不是服务基层项目人员</v>
          </cell>
          <cell r="AE174" t="str">
            <v>否</v>
          </cell>
          <cell r="AF174" t="str">
            <v>否</v>
          </cell>
          <cell r="AG174" t="str">
            <v>无</v>
          </cell>
          <cell r="AH174" t="str">
            <v>无</v>
          </cell>
          <cell r="AI174" t="str">
            <v>无</v>
          </cell>
          <cell r="AJ174" t="str">
            <v>是</v>
          </cell>
          <cell r="AK174" t="str">
            <v>2015.9-2018.7 重庆市开州区实验中学读书；
2018.9-2022.7 重庆邮电大学读本科；
2022.9-2023.7 重庆邮电大学读第二学士学位（肄业）;
2023.9-2026.7 云南师范大学读硕士。</v>
          </cell>
          <cell r="AL174" t="str">
            <v>13389651524</v>
          </cell>
          <cell r="AM174" t="str">
            <v>18523250575</v>
          </cell>
          <cell r="AN174" t="str">
            <v>重庆市开州区岳溪镇九亭村1组121号</v>
          </cell>
          <cell r="AO174" t="str">
            <v>是</v>
          </cell>
          <cell r="AP174" t="str">
            <v>否</v>
          </cell>
          <cell r="AQ174" t="str">
            <v>男性，工学学科门类，2026应届研究生，承诺录用后服从工作安排</v>
          </cell>
          <cell r="AR174" t="str">
            <v>已缴费</v>
          </cell>
          <cell r="AS174" t="str">
            <v>2026-01-23</v>
          </cell>
          <cell r="AT174" t="str">
            <v>已缴费</v>
          </cell>
        </row>
        <row r="175">
          <cell r="B175" t="str">
            <v>500101199812220844</v>
          </cell>
          <cell r="C175" t="str">
            <v>6107010603909</v>
          </cell>
          <cell r="D175" t="str">
            <v>女</v>
          </cell>
          <cell r="E175" t="str">
            <v>开州区乡镇机关</v>
          </cell>
          <cell r="F175" t="str">
            <v>综合管理职位6</v>
          </cell>
          <cell r="G175">
            <v>70.5</v>
          </cell>
          <cell r="H175">
            <v>65</v>
          </cell>
          <cell r="I175">
            <v>0</v>
          </cell>
          <cell r="J175">
            <v>0</v>
          </cell>
          <cell r="K175">
            <v>135.5</v>
          </cell>
          <cell r="L175" t="str">
            <v>汉族</v>
          </cell>
          <cell r="M175" t="str">
            <v>1998-12-22</v>
          </cell>
          <cell r="N175" t="str">
            <v>27</v>
          </cell>
          <cell r="O175" t="str">
            <v>重庆市万州区</v>
          </cell>
          <cell r="P175" t="str">
            <v>共青团员</v>
          </cell>
          <cell r="Q175" t="str">
            <v>重庆工商大学</v>
          </cell>
          <cell r="R175" t="str">
            <v>2020-06-19</v>
          </cell>
          <cell r="S175" t="str">
            <v>财务管理</v>
          </cell>
          <cell r="T175" t="str">
            <v>大学本科</v>
          </cell>
          <cell r="U175" t="str">
            <v>学士</v>
          </cell>
          <cell r="V175" t="str">
            <v>是</v>
          </cell>
          <cell r="W175" t="str">
            <v>全日制</v>
          </cell>
          <cell r="X175" t="str">
            <v>无</v>
          </cell>
          <cell r="Y175" t="str">
            <v>否</v>
          </cell>
          <cell r="Z175" t="str">
            <v>否</v>
          </cell>
          <cell r="AA175" t="str">
            <v>其他年份</v>
          </cell>
          <cell r="AB175" t="str">
            <v>是</v>
          </cell>
          <cell r="AC175" t="str">
            <v>否</v>
          </cell>
          <cell r="AD175" t="str">
            <v>不是服务基层项目人员</v>
          </cell>
          <cell r="AE175" t="str">
            <v>否</v>
          </cell>
          <cell r="AF175" t="str">
            <v>否</v>
          </cell>
          <cell r="AG175" t="str">
            <v>无</v>
          </cell>
          <cell r="AH175" t="str">
            <v>2021.8-2024.10</v>
          </cell>
          <cell r="AI175" t="str">
            <v>无</v>
          </cell>
          <cell r="AJ175" t="str">
            <v>是</v>
          </cell>
          <cell r="AK175" t="str">
            <v>2013.9-2016.6重庆市万州清泉中学读高中；2016.9-2020.6重庆工商大学读本科；2020.7-2021.7待业；2021.8-2024.10上汽红岩（重庆）汽车销售服务有限公司工作；2024.11-至今待业</v>
          </cell>
          <cell r="AL175" t="str">
            <v>18883793865</v>
          </cell>
          <cell r="AM175" t="str">
            <v>15923804522</v>
          </cell>
          <cell r="AN175" t="str">
            <v>重庆市万州区沙龙路二段884号学府北苑</v>
          </cell>
          <cell r="AO175" t="str">
            <v>是</v>
          </cell>
          <cell r="AP175" t="str">
            <v>否</v>
          </cell>
          <cell r="AQ175" t="str">
            <v/>
          </cell>
          <cell r="AR175" t="str">
            <v>已缴费</v>
          </cell>
          <cell r="AS175" t="str">
            <v>2026-01-23</v>
          </cell>
          <cell r="AT175" t="str">
            <v>已缴费</v>
          </cell>
        </row>
        <row r="176">
          <cell r="B176" t="str">
            <v>500236200109013318</v>
          </cell>
          <cell r="C176" t="str">
            <v>6104808201625</v>
          </cell>
          <cell r="D176" t="str">
            <v>男</v>
          </cell>
          <cell r="E176" t="str">
            <v>开州区公安局</v>
          </cell>
          <cell r="F176" t="str">
            <v>基层执法勤务职位（金融财会）</v>
          </cell>
          <cell r="G176">
            <v>61</v>
          </cell>
          <cell r="H176">
            <v>60</v>
          </cell>
          <cell r="I176">
            <v>73</v>
          </cell>
          <cell r="J176">
            <v>0</v>
          </cell>
          <cell r="K176">
            <v>64.3</v>
          </cell>
          <cell r="L176" t="str">
            <v>汉族</v>
          </cell>
          <cell r="M176" t="str">
            <v>2001-09-01</v>
          </cell>
          <cell r="N176" t="str">
            <v>24</v>
          </cell>
          <cell r="O176" t="str">
            <v>重庆市奉节县鱼复街道月牙街66号</v>
          </cell>
          <cell r="P176" t="str">
            <v>群众</v>
          </cell>
          <cell r="Q176" t="str">
            <v>太原理工大学现代科技学院</v>
          </cell>
          <cell r="R176" t="str">
            <v>2026-06-01</v>
          </cell>
          <cell r="S176" t="str">
            <v>会计学</v>
          </cell>
          <cell r="T176" t="str">
            <v>大学本科</v>
          </cell>
          <cell r="U176" t="str">
            <v>学士</v>
          </cell>
          <cell r="V176" t="str">
            <v>是</v>
          </cell>
          <cell r="W176" t="str">
            <v>全日制</v>
          </cell>
          <cell r="X176" t="str">
            <v>无</v>
          </cell>
          <cell r="Y176" t="str">
            <v>是</v>
          </cell>
          <cell r="Z176" t="str">
            <v>否</v>
          </cell>
          <cell r="AA176" t="str">
            <v>2026</v>
          </cell>
          <cell r="AB176" t="str">
            <v>否</v>
          </cell>
          <cell r="AC176" t="str">
            <v>否</v>
          </cell>
          <cell r="AD176" t="str">
            <v>不是服务基层项目人员</v>
          </cell>
          <cell r="AE176" t="str">
            <v>否</v>
          </cell>
          <cell r="AF176" t="str">
            <v>是</v>
          </cell>
          <cell r="AG176" t="str">
            <v>无</v>
          </cell>
          <cell r="AH176" t="str">
            <v>2021.3.1-2023.3.1</v>
          </cell>
          <cell r="AI176" t="str">
            <v>无</v>
          </cell>
          <cell r="AJ176" t="str">
            <v>是</v>
          </cell>
          <cell r="AK176" t="str">
            <v>2016.9-2019.7于重庆市夔门高级中学校读书；2019.9-2020.6于重庆市永安中学校读书；2020.9-2021.2于太原理工大学现代科技学院读书；2021.3-2023.3于武警重庆总队服兵役；2023.4至今在太原理工大学读书（借读）</v>
          </cell>
          <cell r="AL176" t="str">
            <v>17623420590</v>
          </cell>
          <cell r="AM176" t="str">
            <v>13101106985</v>
          </cell>
          <cell r="AN176" t="str">
            <v>重庆市奉节县鱼复街道月牙街66号</v>
          </cell>
          <cell r="AO176" t="str">
            <v>是</v>
          </cell>
          <cell r="AP176" t="str">
            <v>否</v>
          </cell>
          <cell r="AQ176" t="str">
            <v>本人于2024年5月已取得初级会计证书</v>
          </cell>
          <cell r="AR176" t="str">
            <v>已缴费</v>
          </cell>
          <cell r="AS176" t="str">
            <v>2026-01-24</v>
          </cell>
          <cell r="AT176" t="str">
            <v>已缴费</v>
          </cell>
        </row>
        <row r="177">
          <cell r="B177" t="str">
            <v>500234200412281881</v>
          </cell>
          <cell r="C177" t="str">
            <v>6107540201430</v>
          </cell>
          <cell r="D177" t="str">
            <v>女</v>
          </cell>
          <cell r="E177" t="str">
            <v>开州区乡镇机关</v>
          </cell>
          <cell r="F177" t="str">
            <v>综合管理职位2</v>
          </cell>
          <cell r="G177">
            <v>73.5</v>
          </cell>
          <cell r="H177">
            <v>62</v>
          </cell>
          <cell r="I177">
            <v>0</v>
          </cell>
          <cell r="J177">
            <v>0</v>
          </cell>
          <cell r="K177">
            <v>135.5</v>
          </cell>
          <cell r="L177" t="str">
            <v>汉族</v>
          </cell>
          <cell r="M177" t="str">
            <v>2004-12-28</v>
          </cell>
          <cell r="N177" t="str">
            <v>21</v>
          </cell>
          <cell r="O177" t="str">
            <v>重庆市开州区</v>
          </cell>
          <cell r="P177" t="str">
            <v>中共党员</v>
          </cell>
          <cell r="Q177" t="str">
            <v>广西大学</v>
          </cell>
          <cell r="R177" t="str">
            <v>2026-07-01</v>
          </cell>
          <cell r="S177" t="str">
            <v>生物科学</v>
          </cell>
          <cell r="T177" t="str">
            <v>大学本科</v>
          </cell>
          <cell r="U177" t="str">
            <v>学士</v>
          </cell>
          <cell r="V177" t="str">
            <v>是</v>
          </cell>
          <cell r="W177" t="str">
            <v>全日制</v>
          </cell>
          <cell r="X177" t="str">
            <v>无</v>
          </cell>
          <cell r="Y177" t="str">
            <v>是</v>
          </cell>
          <cell r="Z177" t="str">
            <v>否</v>
          </cell>
          <cell r="AA177" t="str">
            <v>2026</v>
          </cell>
          <cell r="AB177" t="str">
            <v>否</v>
          </cell>
          <cell r="AC177" t="str">
            <v>否</v>
          </cell>
          <cell r="AD177" t="str">
            <v>不是服务基层项目人员</v>
          </cell>
          <cell r="AE177" t="str">
            <v>否</v>
          </cell>
          <cell r="AF177" t="str">
            <v>否</v>
          </cell>
          <cell r="AG177" t="str">
            <v>无</v>
          </cell>
          <cell r="AH177" t="str">
            <v>无</v>
          </cell>
          <cell r="AI177" t="str">
            <v>无</v>
          </cell>
          <cell r="AJ177" t="str">
            <v>是</v>
          </cell>
          <cell r="AK177" t="str">
            <v>2019.9-2022.6，就读于重庆市开州中学；2022.9-2026.6，就读于广西大学</v>
          </cell>
          <cell r="AL177" t="str">
            <v>15523015496</v>
          </cell>
          <cell r="AM177" t="str">
            <v>13101049352</v>
          </cell>
          <cell r="AN177" t="str">
            <v>重庆市开州区枫叶金岛六组团七单元3-2</v>
          </cell>
          <cell r="AO177" t="str">
            <v>是</v>
          </cell>
          <cell r="AP177" t="str">
            <v>否</v>
          </cell>
          <cell r="AQ177" t="str">
            <v>2026应届毕业生</v>
          </cell>
          <cell r="AR177" t="str">
            <v>已缴费</v>
          </cell>
          <cell r="AS177" t="str">
            <v>2026-01-23</v>
          </cell>
          <cell r="AT177" t="str">
            <v>已缴费</v>
          </cell>
        </row>
        <row r="178">
          <cell r="B178" t="str">
            <v>50023419940920576X</v>
          </cell>
          <cell r="C178" t="str">
            <v>6101010304220</v>
          </cell>
          <cell r="D178" t="str">
            <v>女</v>
          </cell>
          <cell r="E178" t="str">
            <v>开州区街道机关</v>
          </cell>
          <cell r="F178" t="str">
            <v>综合管理职位4</v>
          </cell>
          <cell r="G178">
            <v>62</v>
          </cell>
          <cell r="H178">
            <v>64.5</v>
          </cell>
          <cell r="I178">
            <v>0</v>
          </cell>
          <cell r="J178">
            <v>0</v>
          </cell>
          <cell r="K178">
            <v>126.5</v>
          </cell>
          <cell r="L178" t="str">
            <v>汉族</v>
          </cell>
          <cell r="M178" t="str">
            <v>1994-09-20</v>
          </cell>
          <cell r="N178" t="str">
            <v>31</v>
          </cell>
          <cell r="O178" t="str">
            <v>重庆市开州区</v>
          </cell>
          <cell r="P178" t="str">
            <v>群众</v>
          </cell>
          <cell r="Q178" t="str">
            <v>重庆师范大学</v>
          </cell>
          <cell r="R178" t="str">
            <v>2025-06-30</v>
          </cell>
          <cell r="S178" t="str">
            <v>金融学</v>
          </cell>
          <cell r="T178" t="str">
            <v>硕士研究生</v>
          </cell>
          <cell r="U178" t="str">
            <v>硕士</v>
          </cell>
          <cell r="V178" t="str">
            <v>是</v>
          </cell>
          <cell r="W178" t="str">
            <v>全日制</v>
          </cell>
          <cell r="X178" t="str">
            <v>无</v>
          </cell>
          <cell r="Y178" t="str">
            <v>否</v>
          </cell>
          <cell r="Z178" t="str">
            <v>是</v>
          </cell>
          <cell r="AA178" t="str">
            <v>2025</v>
          </cell>
          <cell r="AB178" t="str">
            <v>否</v>
          </cell>
          <cell r="AC178" t="str">
            <v>否</v>
          </cell>
          <cell r="AD178" t="str">
            <v>不是服务基层项目人员</v>
          </cell>
          <cell r="AE178" t="str">
            <v>否</v>
          </cell>
          <cell r="AF178" t="str">
            <v>否</v>
          </cell>
          <cell r="AG178" t="str">
            <v>无</v>
          </cell>
          <cell r="AH178" t="str">
            <v>无</v>
          </cell>
          <cell r="AI178" t="str">
            <v>无</v>
          </cell>
          <cell r="AJ178" t="str">
            <v>是</v>
          </cell>
          <cell r="AK178" t="str">
            <v>2010.09-2013.06开州高级中学读书；2013.09-2017.06重庆师范大学读本科；2017.07-2018.01在重庆万全医药有限公司任财务职位；2018.03-2019.04在重庆伟星新型建材有限公司任财务职位；2019.07-2021.05在德勤华庆商务服务有限公司任财务职位；2021.06-2022.08待业；2022.09?-?2025.06重庆师范大学读研；2025.07-2026.01择业</v>
          </cell>
          <cell r="AL178" t="str">
            <v>18623082369</v>
          </cell>
          <cell r="AM178" t="str">
            <v>17764868286</v>
          </cell>
          <cell r="AN178" t="str">
            <v>重庆市开州区金科维拉庄园B3栋</v>
          </cell>
          <cell r="AO178" t="str">
            <v>是</v>
          </cell>
          <cell r="AP178" t="str">
            <v>否</v>
          </cell>
          <cell r="AQ178" t="str">
            <v/>
          </cell>
          <cell r="AR178" t="str">
            <v>已缴费</v>
          </cell>
          <cell r="AS178" t="str">
            <v>2026-01-23</v>
          </cell>
          <cell r="AT178" t="str">
            <v>已缴费</v>
          </cell>
        </row>
        <row r="179">
          <cell r="B179" t="str">
            <v>513021199902057686</v>
          </cell>
          <cell r="C179" t="str">
            <v>6101807301609</v>
          </cell>
          <cell r="D179" t="str">
            <v>女</v>
          </cell>
          <cell r="E179" t="str">
            <v>开州高新区管委会</v>
          </cell>
          <cell r="F179" t="str">
            <v>综合管理</v>
          </cell>
          <cell r="G179">
            <v>69.5</v>
          </cell>
          <cell r="H179">
            <v>63</v>
          </cell>
          <cell r="I179">
            <v>0</v>
          </cell>
          <cell r="J179">
            <v>0</v>
          </cell>
          <cell r="K179">
            <v>132.5</v>
          </cell>
          <cell r="L179" t="str">
            <v>汉族</v>
          </cell>
          <cell r="M179" t="str">
            <v>1999-02-05</v>
          </cell>
          <cell r="N179" t="str">
            <v>26</v>
          </cell>
          <cell r="O179" t="str">
            <v>四川省达州市达川区</v>
          </cell>
          <cell r="P179" t="str">
            <v>中共党员</v>
          </cell>
          <cell r="Q179" t="str">
            <v>西南交通大学</v>
          </cell>
          <cell r="R179" t="str">
            <v>2025-06-06</v>
          </cell>
          <cell r="S179" t="str">
            <v>管理科学与工程</v>
          </cell>
          <cell r="T179" t="str">
            <v>硕士研究生</v>
          </cell>
          <cell r="U179" t="str">
            <v>硕士</v>
          </cell>
          <cell r="V179" t="str">
            <v>是</v>
          </cell>
          <cell r="W179" t="str">
            <v>全日制</v>
          </cell>
          <cell r="X179" t="str">
            <v>无</v>
          </cell>
          <cell r="Y179" t="str">
            <v>否</v>
          </cell>
          <cell r="Z179" t="str">
            <v>是</v>
          </cell>
          <cell r="AA179" t="str">
            <v>2025</v>
          </cell>
          <cell r="AB179" t="str">
            <v>否</v>
          </cell>
          <cell r="AC179" t="str">
            <v>否</v>
          </cell>
          <cell r="AD179" t="str">
            <v>不是服务基层项目人员</v>
          </cell>
          <cell r="AE179" t="str">
            <v>否</v>
          </cell>
          <cell r="AF179" t="str">
            <v>否</v>
          </cell>
          <cell r="AG179" t="str">
            <v>无</v>
          </cell>
          <cell r="AH179" t="str">
            <v>无</v>
          </cell>
          <cell r="AI179" t="str">
            <v>无</v>
          </cell>
          <cell r="AJ179" t="str">
            <v>是</v>
          </cell>
          <cell r="AK179" t="str">
            <v>2015.9-2018.7 达州中学读书；
2018.9-2022.7 四川农业大学读本科；
2022.9-2025.7 西南交通大学读硕士
2025.7-至今 待业</v>
          </cell>
          <cell r="AL179" t="str">
            <v>18481831694</v>
          </cell>
          <cell r="AM179" t="str">
            <v>17844631482</v>
          </cell>
          <cell r="AN179" t="str">
            <v>四川省达州市达川区三里坪街道惠安路89号</v>
          </cell>
          <cell r="AO179" t="str">
            <v>是</v>
          </cell>
          <cell r="AP179" t="str">
            <v>否</v>
          </cell>
          <cell r="AQ179" t="str">
            <v/>
          </cell>
          <cell r="AR179" t="str">
            <v>已缴费</v>
          </cell>
          <cell r="AS179" t="str">
            <v>2026-01-24</v>
          </cell>
          <cell r="AT179" t="str">
            <v>已缴费</v>
          </cell>
        </row>
        <row r="180">
          <cell r="B180" t="str">
            <v>510184200009250049</v>
          </cell>
          <cell r="C180" t="str">
            <v>6107806902928</v>
          </cell>
          <cell r="D180" t="str">
            <v>女</v>
          </cell>
          <cell r="E180" t="str">
            <v>开州区乡镇机关</v>
          </cell>
          <cell r="F180" t="str">
            <v>综合管理职位10</v>
          </cell>
          <cell r="G180">
            <v>64.5</v>
          </cell>
          <cell r="H180">
            <v>72</v>
          </cell>
          <cell r="I180">
            <v>0</v>
          </cell>
          <cell r="J180">
            <v>0</v>
          </cell>
          <cell r="K180">
            <v>136.5</v>
          </cell>
          <cell r="L180" t="str">
            <v>土家族</v>
          </cell>
          <cell r="M180" t="str">
            <v>2000-09-25</v>
          </cell>
          <cell r="N180" t="str">
            <v>25</v>
          </cell>
          <cell r="O180" t="str">
            <v>四川省崇州市</v>
          </cell>
          <cell r="P180" t="str">
            <v>共青团员</v>
          </cell>
          <cell r="Q180" t="str">
            <v>重庆工程学院</v>
          </cell>
          <cell r="R180" t="str">
            <v>2022-06-16</v>
          </cell>
          <cell r="S180" t="str">
            <v>数字媒体艺术</v>
          </cell>
          <cell r="T180" t="str">
            <v>大学本科</v>
          </cell>
          <cell r="U180" t="str">
            <v>学士</v>
          </cell>
          <cell r="V180" t="str">
            <v>是</v>
          </cell>
          <cell r="W180" t="str">
            <v>全日制</v>
          </cell>
          <cell r="X180" t="str">
            <v>无</v>
          </cell>
          <cell r="Y180" t="str">
            <v>否</v>
          </cell>
          <cell r="Z180" t="str">
            <v>否</v>
          </cell>
          <cell r="AA180" t="str">
            <v>其他年份</v>
          </cell>
          <cell r="AB180" t="str">
            <v>是</v>
          </cell>
          <cell r="AC180" t="str">
            <v>是</v>
          </cell>
          <cell r="AD180" t="str">
            <v>我市招募派遣（含团中央或其他省市派遣到我市）的“大学生志愿服务西部计划”（服务期满2年及以上）</v>
          </cell>
          <cell r="AE180" t="str">
            <v>否</v>
          </cell>
          <cell r="AF180" t="str">
            <v>否</v>
          </cell>
          <cell r="AG180" t="str">
            <v>无</v>
          </cell>
          <cell r="AH180" t="str">
            <v>2022年8月1日—2024年8月1日</v>
          </cell>
          <cell r="AI180" t="str">
            <v>2022年8月1日—2024年8月1日</v>
          </cell>
          <cell r="AJ180" t="str">
            <v>是</v>
          </cell>
          <cell r="AK180" t="str">
            <v>2015.9—2018.7 重庆市忠县忠州中学读书
2018.9—2022.6 重庆工程学院读本科
2022.8—2024.8 重庆市忠县忠州街道办事处任宣传干事
2024.8—至今 待业</v>
          </cell>
          <cell r="AL180" t="str">
            <v>13594704650</v>
          </cell>
          <cell r="AM180" t="str">
            <v>13399852152</v>
          </cell>
          <cell r="AN180" t="str">
            <v>重庆市渝北区回兴街道宝桐一路海德盛世B区</v>
          </cell>
          <cell r="AO180" t="str">
            <v>是</v>
          </cell>
          <cell r="AP180" t="str">
            <v>否</v>
          </cell>
          <cell r="AQ180" t="str">
            <v/>
          </cell>
          <cell r="AR180" t="str">
            <v>已缴费</v>
          </cell>
          <cell r="AS180" t="str">
            <v>2026-01-23</v>
          </cell>
          <cell r="AT180" t="str">
            <v>已缴费</v>
          </cell>
        </row>
        <row r="181">
          <cell r="B181" t="str">
            <v>500234199612083294</v>
          </cell>
          <cell r="C181" t="str">
            <v>6104809404815</v>
          </cell>
          <cell r="D181" t="str">
            <v>男</v>
          </cell>
          <cell r="E181" t="str">
            <v>开州区公安局</v>
          </cell>
          <cell r="F181" t="str">
            <v>基层执法勤务职位（网络安全管理）</v>
          </cell>
          <cell r="G181">
            <v>69.5</v>
          </cell>
          <cell r="H181">
            <v>63.5</v>
          </cell>
          <cell r="I181">
            <v>69</v>
          </cell>
          <cell r="J181">
            <v>0</v>
          </cell>
          <cell r="K181">
            <v>67.55</v>
          </cell>
          <cell r="L181" t="str">
            <v>汉族</v>
          </cell>
          <cell r="M181" t="str">
            <v>1996-12-08</v>
          </cell>
          <cell r="N181" t="str">
            <v>29</v>
          </cell>
          <cell r="O181" t="str">
            <v>重庆市开州区</v>
          </cell>
          <cell r="P181" t="str">
            <v>群众</v>
          </cell>
          <cell r="Q181" t="str">
            <v>重庆邮电大学移通学院</v>
          </cell>
          <cell r="R181" t="str">
            <v>2024-06-14</v>
          </cell>
          <cell r="S181" t="str">
            <v>计算机科学与技术</v>
          </cell>
          <cell r="T181" t="str">
            <v>大学本科</v>
          </cell>
          <cell r="U181" t="str">
            <v>学士</v>
          </cell>
          <cell r="V181" t="str">
            <v>是</v>
          </cell>
          <cell r="W181" t="str">
            <v>全日制</v>
          </cell>
          <cell r="X181" t="str">
            <v>无</v>
          </cell>
          <cell r="Y181" t="str">
            <v>否</v>
          </cell>
          <cell r="Z181" t="str">
            <v>否</v>
          </cell>
          <cell r="AA181" t="str">
            <v>其他年份</v>
          </cell>
          <cell r="AB181" t="str">
            <v>是</v>
          </cell>
          <cell r="AC181" t="str">
            <v>否</v>
          </cell>
          <cell r="AD181" t="str">
            <v>不是服务基层项目人员</v>
          </cell>
          <cell r="AE181" t="str">
            <v>否</v>
          </cell>
          <cell r="AF181" t="str">
            <v>否</v>
          </cell>
          <cell r="AG181" t="str">
            <v>重庆市万州区公安局周家坝派出所当辅警（劳务派遣公司重庆市三峡蓝盾保安服务有限责任公司）</v>
          </cell>
          <cell r="AH181" t="str">
            <v>1</v>
          </cell>
          <cell r="AI181" t="str">
            <v>不限</v>
          </cell>
          <cell r="AJ181" t="str">
            <v>是</v>
          </cell>
          <cell r="AK181" t="str">
            <v>2017.9-2020.7在重庆市开州区丰乐中学读高中；2020.9-2024.6在重庆邮电大学移通学院读本科；2024.6-2024.9在家待业；
2024.9至今在重庆市万州区公安局周家坝派出所当辅警（劳务派遣公司重庆市三峡蓝盾保安服务有限责任公司）</v>
          </cell>
          <cell r="AL181" t="str">
            <v>15084319378</v>
          </cell>
          <cell r="AM181" t="str">
            <v>18723641189</v>
          </cell>
          <cell r="AN181" t="str">
            <v>重庆市开州区</v>
          </cell>
          <cell r="AO181" t="str">
            <v>是</v>
          </cell>
          <cell r="AP181" t="str">
            <v>否</v>
          </cell>
          <cell r="AQ181" t="str">
            <v/>
          </cell>
          <cell r="AR181" t="str">
            <v>已缴费</v>
          </cell>
          <cell r="AS181" t="str">
            <v>2026-01-23</v>
          </cell>
          <cell r="AT181" t="str">
            <v>已缴费</v>
          </cell>
        </row>
        <row r="182">
          <cell r="B182" t="str">
            <v>370112200409133425</v>
          </cell>
          <cell r="C182" t="str">
            <v>6101805502027</v>
          </cell>
          <cell r="D182" t="str">
            <v>女</v>
          </cell>
          <cell r="E182" t="str">
            <v>开州区计生协会（参照）</v>
          </cell>
          <cell r="F182" t="str">
            <v>综合管理</v>
          </cell>
          <cell r="G182">
            <v>68.5</v>
          </cell>
          <cell r="H182">
            <v>74</v>
          </cell>
          <cell r="I182">
            <v>0</v>
          </cell>
          <cell r="J182">
            <v>0</v>
          </cell>
          <cell r="K182">
            <v>142.5</v>
          </cell>
          <cell r="L182" t="str">
            <v>汉族</v>
          </cell>
          <cell r="M182" t="str">
            <v>2004-09-13</v>
          </cell>
          <cell r="N182" t="str">
            <v>22</v>
          </cell>
          <cell r="O182" t="str">
            <v>山东省济南市历城区二环东路1728号2号楼4单元401号</v>
          </cell>
          <cell r="P182" t="str">
            <v>群众</v>
          </cell>
          <cell r="Q182" t="str">
            <v>山东第一医科大学</v>
          </cell>
          <cell r="R182" t="str">
            <v>2026-06-30</v>
          </cell>
          <cell r="S182" t="str">
            <v>医学实验技术</v>
          </cell>
          <cell r="T182" t="str">
            <v>大学本科</v>
          </cell>
          <cell r="U182" t="str">
            <v>学士</v>
          </cell>
          <cell r="V182" t="str">
            <v>是</v>
          </cell>
          <cell r="W182" t="str">
            <v>全日制</v>
          </cell>
          <cell r="X182" t="str">
            <v>无</v>
          </cell>
          <cell r="Y182" t="str">
            <v>是</v>
          </cell>
          <cell r="Z182" t="str">
            <v>否</v>
          </cell>
          <cell r="AA182" t="str">
            <v>2026</v>
          </cell>
          <cell r="AB182" t="str">
            <v>否</v>
          </cell>
          <cell r="AC182" t="str">
            <v>否</v>
          </cell>
          <cell r="AD182" t="str">
            <v>不是服务基层项目人员</v>
          </cell>
          <cell r="AE182" t="str">
            <v>否</v>
          </cell>
          <cell r="AF182" t="str">
            <v>否</v>
          </cell>
          <cell r="AG182" t="str">
            <v>无</v>
          </cell>
          <cell r="AH182" t="str">
            <v>无</v>
          </cell>
          <cell r="AI182" t="str">
            <v>无</v>
          </cell>
          <cell r="AJ182" t="str">
            <v>是</v>
          </cell>
          <cell r="AK182" t="str">
            <v>2019.9-2022.7济南市历城第一中学读书
2022.9-2026.7山东第一医科大学读本科</v>
          </cell>
          <cell r="AL182" t="str">
            <v>18560109760</v>
          </cell>
          <cell r="AM182" t="str">
            <v>13583165676</v>
          </cell>
          <cell r="AN182" t="str">
            <v>山东省济南市天桥区汽车厂东路1号4-3-1002</v>
          </cell>
          <cell r="AO182" t="str">
            <v>是</v>
          </cell>
          <cell r="AP182" t="str">
            <v>否</v>
          </cell>
          <cell r="AQ182" t="str">
            <v/>
          </cell>
          <cell r="AR182" t="str">
            <v>已缴费</v>
          </cell>
          <cell r="AS182" t="str">
            <v>2026-01-22</v>
          </cell>
          <cell r="AT182" t="str">
            <v>已缴费</v>
          </cell>
        </row>
        <row r="183">
          <cell r="B183" t="str">
            <v>50023819991024002X</v>
          </cell>
          <cell r="C183" t="str">
            <v>6101807204119</v>
          </cell>
          <cell r="D183" t="str">
            <v>女</v>
          </cell>
          <cell r="E183" t="str">
            <v>开州区供销联社</v>
          </cell>
          <cell r="F183" t="str">
            <v>综合管理</v>
          </cell>
          <cell r="G183">
            <v>66</v>
          </cell>
          <cell r="H183">
            <v>64</v>
          </cell>
          <cell r="I183">
            <v>0</v>
          </cell>
          <cell r="J183">
            <v>0</v>
          </cell>
          <cell r="K183">
            <v>130</v>
          </cell>
          <cell r="L183" t="str">
            <v>汉族</v>
          </cell>
          <cell r="M183" t="str">
            <v>1999-10-24</v>
          </cell>
          <cell r="N183" t="str">
            <v>26</v>
          </cell>
          <cell r="O183" t="str">
            <v>重庆市巫溪县</v>
          </cell>
          <cell r="P183" t="str">
            <v>中共党员</v>
          </cell>
          <cell r="Q183" t="str">
            <v>重庆师范大学</v>
          </cell>
          <cell r="R183" t="str">
            <v>2024-07-01</v>
          </cell>
          <cell r="S183" t="str">
            <v>新闻与传播</v>
          </cell>
          <cell r="T183" t="str">
            <v>硕士研究生</v>
          </cell>
          <cell r="U183" t="str">
            <v>硕士</v>
          </cell>
          <cell r="V183" t="str">
            <v>是</v>
          </cell>
          <cell r="W183" t="str">
            <v>全日制</v>
          </cell>
          <cell r="X183" t="str">
            <v>无</v>
          </cell>
          <cell r="Y183" t="str">
            <v>否</v>
          </cell>
          <cell r="Z183" t="str">
            <v>否</v>
          </cell>
          <cell r="AA183" t="str">
            <v>其他年份</v>
          </cell>
          <cell r="AB183" t="str">
            <v>是</v>
          </cell>
          <cell r="AC183" t="str">
            <v>否</v>
          </cell>
          <cell r="AD183" t="str">
            <v>不是服务基层项目人员</v>
          </cell>
          <cell r="AE183" t="str">
            <v>否</v>
          </cell>
          <cell r="AF183" t="str">
            <v>否</v>
          </cell>
          <cell r="AG183" t="str">
            <v>无</v>
          </cell>
          <cell r="AH183" t="str">
            <v>无</v>
          </cell>
          <cell r="AI183" t="str">
            <v>无</v>
          </cell>
          <cell r="AJ183" t="str">
            <v>是</v>
          </cell>
          <cell r="AK183" t="str">
            <v>2014.9-2017.6在巫溪中学读书；
2017.9-2021.6在重庆第二师范学院读本科；
2021.9-2024.6在重庆师范大学读研究生；
2024.6-至今待业</v>
          </cell>
          <cell r="AL183" t="str">
            <v>18323711429</v>
          </cell>
          <cell r="AM183" t="str">
            <v>51524628</v>
          </cell>
          <cell r="AN183" t="str">
            <v>重庆市渝北区恒大轨道时代2栋12-3</v>
          </cell>
          <cell r="AO183" t="str">
            <v>是</v>
          </cell>
          <cell r="AP183" t="str">
            <v>否</v>
          </cell>
          <cell r="AQ183" t="str">
            <v/>
          </cell>
          <cell r="AR183" t="str">
            <v>已缴费</v>
          </cell>
          <cell r="AS183" t="str">
            <v>2026-01-23</v>
          </cell>
          <cell r="AT183" t="str">
            <v>已缴费</v>
          </cell>
        </row>
        <row r="184">
          <cell r="B184" t="str">
            <v>500101200302044663</v>
          </cell>
          <cell r="C184" t="str">
            <v>6107010404905</v>
          </cell>
          <cell r="D184" t="str">
            <v>女</v>
          </cell>
          <cell r="E184" t="str">
            <v>开州区乡镇机关</v>
          </cell>
          <cell r="F184" t="str">
            <v>综合管理职位6</v>
          </cell>
          <cell r="G184">
            <v>61.5</v>
          </cell>
          <cell r="H184">
            <v>70.5</v>
          </cell>
          <cell r="I184">
            <v>0</v>
          </cell>
          <cell r="J184">
            <v>0</v>
          </cell>
          <cell r="K184">
            <v>132</v>
          </cell>
          <cell r="L184" t="str">
            <v>汉族</v>
          </cell>
          <cell r="M184" t="str">
            <v>2003-02-04</v>
          </cell>
          <cell r="N184" t="str">
            <v>22</v>
          </cell>
          <cell r="O184" t="str">
            <v>重庆市万州区</v>
          </cell>
          <cell r="P184" t="str">
            <v>共青团员</v>
          </cell>
          <cell r="Q184" t="str">
            <v>重庆交通大学</v>
          </cell>
          <cell r="R184" t="str">
            <v>2025-06-13</v>
          </cell>
          <cell r="S184" t="str">
            <v>会计学</v>
          </cell>
          <cell r="T184" t="str">
            <v>大学本科</v>
          </cell>
          <cell r="U184" t="str">
            <v>学士</v>
          </cell>
          <cell r="V184" t="str">
            <v>是</v>
          </cell>
          <cell r="W184" t="str">
            <v>全日制</v>
          </cell>
          <cell r="X184" t="str">
            <v>无</v>
          </cell>
          <cell r="Y184" t="str">
            <v>否</v>
          </cell>
          <cell r="Z184" t="str">
            <v>是</v>
          </cell>
          <cell r="AA184" t="str">
            <v>2025</v>
          </cell>
          <cell r="AB184" t="str">
            <v>否</v>
          </cell>
          <cell r="AC184" t="str">
            <v>否</v>
          </cell>
          <cell r="AD184" t="str">
            <v>不是服务基层项目人员</v>
          </cell>
          <cell r="AE184" t="str">
            <v>否</v>
          </cell>
          <cell r="AF184" t="str">
            <v>否</v>
          </cell>
          <cell r="AG184" t="str">
            <v>无</v>
          </cell>
          <cell r="AH184" t="str">
            <v>无</v>
          </cell>
          <cell r="AI184" t="str">
            <v>无</v>
          </cell>
          <cell r="AJ184" t="str">
            <v>是</v>
          </cell>
          <cell r="AK184" t="str">
            <v>2018.9-2021.7 重庆市万州高级中学读书；
2021.9-2025.6 重庆交通大学读本科；
2025.6至今待业</v>
          </cell>
          <cell r="AL184" t="str">
            <v>15696532559</v>
          </cell>
          <cell r="AM184" t="str">
            <v>18223649190</v>
          </cell>
          <cell r="AN184" t="str">
            <v>重庆市万州区李河镇李河村</v>
          </cell>
          <cell r="AO184" t="str">
            <v>是</v>
          </cell>
          <cell r="AP184" t="str">
            <v>否</v>
          </cell>
          <cell r="AQ184" t="str">
            <v>本人已取得报考岗位所要求的初级会计证书，证书已上传至相关证明材料。</v>
          </cell>
          <cell r="AR184" t="str">
            <v>已缴费</v>
          </cell>
          <cell r="AS184" t="str">
            <v>2026-01-23</v>
          </cell>
          <cell r="AT184" t="str">
            <v>已缴费</v>
          </cell>
        </row>
        <row r="185">
          <cell r="B185" t="str">
            <v>500234200308151868</v>
          </cell>
          <cell r="C185" t="str">
            <v>6101801101113</v>
          </cell>
          <cell r="D185" t="str">
            <v>女</v>
          </cell>
          <cell r="E185" t="str">
            <v>开州区财政绩效评价和集中收付中心（参照）</v>
          </cell>
          <cell r="F185" t="str">
            <v>财政绩效管理2</v>
          </cell>
          <cell r="G185">
            <v>60</v>
          </cell>
          <cell r="H185">
            <v>68.5</v>
          </cell>
          <cell r="I185">
            <v>0</v>
          </cell>
          <cell r="J185">
            <v>0</v>
          </cell>
          <cell r="K185">
            <v>128.5</v>
          </cell>
          <cell r="L185" t="str">
            <v>汉族</v>
          </cell>
          <cell r="M185" t="str">
            <v>2003-08-15</v>
          </cell>
          <cell r="N185" t="str">
            <v>22</v>
          </cell>
          <cell r="O185" t="str">
            <v>重庆市开州区温泉镇金霞村</v>
          </cell>
          <cell r="P185" t="str">
            <v>共青团员</v>
          </cell>
          <cell r="Q185" t="str">
            <v>湖南师范大学</v>
          </cell>
          <cell r="R185" t="str">
            <v>2024-06-30</v>
          </cell>
          <cell r="S185" t="str">
            <v>工商管理</v>
          </cell>
          <cell r="T185" t="str">
            <v>大学本科</v>
          </cell>
          <cell r="U185" t="str">
            <v>学士</v>
          </cell>
          <cell r="V185" t="str">
            <v>是</v>
          </cell>
          <cell r="W185" t="str">
            <v>全日制</v>
          </cell>
          <cell r="X185" t="str">
            <v>无</v>
          </cell>
          <cell r="Y185" t="str">
            <v>否</v>
          </cell>
          <cell r="Z185" t="str">
            <v>是</v>
          </cell>
          <cell r="AA185" t="str">
            <v>其他年份</v>
          </cell>
          <cell r="AB185" t="str">
            <v>否</v>
          </cell>
          <cell r="AC185" t="str">
            <v>否</v>
          </cell>
          <cell r="AD185" t="str">
            <v>不是服务基层项目人员</v>
          </cell>
          <cell r="AE185" t="str">
            <v>否</v>
          </cell>
          <cell r="AF185" t="str">
            <v>否</v>
          </cell>
          <cell r="AG185" t="str">
            <v>无</v>
          </cell>
          <cell r="AH185" t="str">
            <v>无</v>
          </cell>
          <cell r="AI185" t="str">
            <v>无</v>
          </cell>
          <cell r="AJ185" t="str">
            <v>是</v>
          </cell>
          <cell r="AK185" t="str">
            <v>2017.9-2020.7重庆市开州区开州中学读书；
2020.9-2024.6湖南师范大学读书；
2024.7-至今 待业</v>
          </cell>
          <cell r="AL185" t="str">
            <v>18223986284</v>
          </cell>
          <cell r="AM185" t="str">
            <v>18423399259</v>
          </cell>
          <cell r="AN185" t="str">
            <v>重庆市开州区河堰镇河水街</v>
          </cell>
          <cell r="AO185" t="str">
            <v>是</v>
          </cell>
          <cell r="AP185" t="str">
            <v>是</v>
          </cell>
          <cell r="AQ185" t="str">
            <v>城乡最低生活保障对象</v>
          </cell>
          <cell r="AR185" t="str">
            <v>已缴费</v>
          </cell>
          <cell r="AS185" t="str">
            <v>2026-01-23</v>
          </cell>
          <cell r="AT185" t="str">
            <v>已缴费</v>
          </cell>
        </row>
        <row r="186">
          <cell r="B186" t="str">
            <v>500230199812191067</v>
          </cell>
          <cell r="C186" t="str">
            <v>6101020105828</v>
          </cell>
          <cell r="D186" t="str">
            <v>女</v>
          </cell>
          <cell r="E186" t="str">
            <v>开州区供销联社</v>
          </cell>
          <cell r="F186" t="str">
            <v>综合管理</v>
          </cell>
          <cell r="G186">
            <v>68</v>
          </cell>
          <cell r="H186">
            <v>60</v>
          </cell>
          <cell r="I186">
            <v>0</v>
          </cell>
          <cell r="J186">
            <v>0</v>
          </cell>
          <cell r="K186">
            <v>128</v>
          </cell>
          <cell r="L186" t="str">
            <v>汉族</v>
          </cell>
          <cell r="M186" t="str">
            <v>1998-12-19</v>
          </cell>
          <cell r="N186" t="str">
            <v>27</v>
          </cell>
          <cell r="O186" t="str">
            <v>重庆市丰都县三元镇梯子河村</v>
          </cell>
          <cell r="P186" t="str">
            <v>共青团员</v>
          </cell>
          <cell r="Q186" t="str">
            <v>华南农业大学</v>
          </cell>
          <cell r="R186" t="str">
            <v>2025-06-30</v>
          </cell>
          <cell r="S186" t="str">
            <v>渔业发展</v>
          </cell>
          <cell r="T186" t="str">
            <v>硕士研究生</v>
          </cell>
          <cell r="U186" t="str">
            <v>硕士</v>
          </cell>
          <cell r="V186" t="str">
            <v>是</v>
          </cell>
          <cell r="W186" t="str">
            <v>全日制</v>
          </cell>
          <cell r="X186" t="str">
            <v>无</v>
          </cell>
          <cell r="Y186" t="str">
            <v>否</v>
          </cell>
          <cell r="Z186" t="str">
            <v>是</v>
          </cell>
          <cell r="AA186" t="str">
            <v>2025</v>
          </cell>
          <cell r="AB186" t="str">
            <v>否</v>
          </cell>
          <cell r="AC186" t="str">
            <v>否</v>
          </cell>
          <cell r="AD186" t="str">
            <v>不是服务基层项目人员</v>
          </cell>
          <cell r="AE186" t="str">
            <v>否</v>
          </cell>
          <cell r="AF186" t="str">
            <v>否</v>
          </cell>
          <cell r="AG186" t="str">
            <v>无</v>
          </cell>
          <cell r="AH186" t="str">
            <v>无</v>
          </cell>
          <cell r="AI186" t="str">
            <v>无</v>
          </cell>
          <cell r="AJ186" t="str">
            <v>是</v>
          </cell>
          <cell r="AK186" t="str">
            <v>2015.9-2018.7 重庆市丰都中学读书；
20018.9-2022.7 西南大学读本科；
2022.9-2025.7 华南农业大学读硕士
2025.9至今待业</v>
          </cell>
          <cell r="AL186" t="str">
            <v>18996738233</v>
          </cell>
          <cell r="AM186" t="str">
            <v>15606086588</v>
          </cell>
          <cell r="AN186" t="str">
            <v>重庆市丰都县三元镇梯子河村四组39号</v>
          </cell>
          <cell r="AO186" t="str">
            <v>是</v>
          </cell>
          <cell r="AP186" t="str">
            <v>否</v>
          </cell>
          <cell r="AQ186" t="str">
            <v/>
          </cell>
          <cell r="AR186" t="str">
            <v>已缴费</v>
          </cell>
          <cell r="AS186" t="str">
            <v>2026-01-23</v>
          </cell>
          <cell r="AT186" t="str">
            <v>已缴费</v>
          </cell>
        </row>
        <row r="187">
          <cell r="B187" t="str">
            <v>510524200310011069</v>
          </cell>
          <cell r="C187" t="str">
            <v>6107806404130</v>
          </cell>
          <cell r="D187" t="str">
            <v>女</v>
          </cell>
          <cell r="E187" t="str">
            <v>开州区乡镇机关</v>
          </cell>
          <cell r="F187" t="str">
            <v>综合管理职位2</v>
          </cell>
          <cell r="G187">
            <v>65.5</v>
          </cell>
          <cell r="H187">
            <v>67.5</v>
          </cell>
          <cell r="I187">
            <v>0</v>
          </cell>
          <cell r="J187">
            <v>0</v>
          </cell>
          <cell r="K187">
            <v>133</v>
          </cell>
          <cell r="L187" t="str">
            <v>汉族</v>
          </cell>
          <cell r="M187" t="str">
            <v>2003-10-01</v>
          </cell>
          <cell r="N187" t="str">
            <v>22</v>
          </cell>
          <cell r="O187" t="str">
            <v>四川省泸州市叙永县天池镇甲寨子村1组43号</v>
          </cell>
          <cell r="P187" t="str">
            <v>中共党员</v>
          </cell>
          <cell r="Q187" t="str">
            <v>四川传媒学院</v>
          </cell>
          <cell r="R187" t="str">
            <v>2026-07-01</v>
          </cell>
          <cell r="S187" t="str">
            <v>文化产业管理</v>
          </cell>
          <cell r="T187" t="str">
            <v>大学本科</v>
          </cell>
          <cell r="U187" t="str">
            <v>学士</v>
          </cell>
          <cell r="V187" t="str">
            <v>是</v>
          </cell>
          <cell r="W187" t="str">
            <v>全日制</v>
          </cell>
          <cell r="X187" t="str">
            <v>无</v>
          </cell>
          <cell r="Y187" t="str">
            <v>是</v>
          </cell>
          <cell r="Z187" t="str">
            <v>是</v>
          </cell>
          <cell r="AA187" t="str">
            <v>2026</v>
          </cell>
          <cell r="AB187" t="str">
            <v>否</v>
          </cell>
          <cell r="AC187" t="str">
            <v>否</v>
          </cell>
          <cell r="AD187" t="str">
            <v>不是服务基层项目人员</v>
          </cell>
          <cell r="AE187" t="str">
            <v>否</v>
          </cell>
          <cell r="AF187" t="str">
            <v>否</v>
          </cell>
          <cell r="AG187" t="str">
            <v>无</v>
          </cell>
          <cell r="AH187" t="str">
            <v>无</v>
          </cell>
          <cell r="AI187" t="str">
            <v>无</v>
          </cell>
          <cell r="AJ187" t="str">
            <v>是</v>
          </cell>
          <cell r="AK187" t="str">
            <v>2019.9-2022.6叙永县第三中学校读书
2022.7-2022.8待开学
2022.9-至今四川传媒学院读本科</v>
          </cell>
          <cell r="AL187" t="str">
            <v>13679679349</v>
          </cell>
          <cell r="AM187" t="str">
            <v>15283071258</v>
          </cell>
          <cell r="AN187" t="str">
            <v>四川省泸州市叙永县天池镇甲寨子村1组43号</v>
          </cell>
          <cell r="AO187" t="str">
            <v>是</v>
          </cell>
          <cell r="AP187" t="str">
            <v>否</v>
          </cell>
          <cell r="AQ187" t="str">
            <v/>
          </cell>
          <cell r="AR187" t="str">
            <v>已缴费</v>
          </cell>
          <cell r="AS187" t="str">
            <v>2026-01-23</v>
          </cell>
          <cell r="AT187" t="str">
            <v>已缴费</v>
          </cell>
        </row>
        <row r="188">
          <cell r="B188" t="str">
            <v>500101199908090626</v>
          </cell>
          <cell r="C188" t="str">
            <v>6101010105302</v>
          </cell>
          <cell r="D188" t="str">
            <v>女</v>
          </cell>
          <cell r="E188" t="str">
            <v>开州区国有资产服务中心（参照）</v>
          </cell>
          <cell r="F188" t="str">
            <v>综合管理2</v>
          </cell>
          <cell r="G188">
            <v>63</v>
          </cell>
          <cell r="H188">
            <v>64</v>
          </cell>
          <cell r="I188">
            <v>0</v>
          </cell>
          <cell r="J188">
            <v>0</v>
          </cell>
          <cell r="K188">
            <v>127</v>
          </cell>
          <cell r="L188" t="str">
            <v>汉族</v>
          </cell>
          <cell r="M188" t="str">
            <v>1999-08-09</v>
          </cell>
          <cell r="N188" t="str">
            <v>26</v>
          </cell>
          <cell r="O188" t="str">
            <v>重庆市万州区</v>
          </cell>
          <cell r="P188" t="str">
            <v>共青团员</v>
          </cell>
          <cell r="Q188" t="str">
            <v>重庆财经学院</v>
          </cell>
          <cell r="R188" t="str">
            <v>2023-06-16</v>
          </cell>
          <cell r="S188" t="str">
            <v>保险学</v>
          </cell>
          <cell r="T188" t="str">
            <v>大学本科</v>
          </cell>
          <cell r="U188" t="str">
            <v>学士</v>
          </cell>
          <cell r="V188" t="str">
            <v>是</v>
          </cell>
          <cell r="W188" t="str">
            <v>全日制</v>
          </cell>
          <cell r="X188" t="str">
            <v>无</v>
          </cell>
          <cell r="Y188" t="str">
            <v>否</v>
          </cell>
          <cell r="Z188" t="str">
            <v>否</v>
          </cell>
          <cell r="AA188" t="str">
            <v>其他年份</v>
          </cell>
          <cell r="AB188" t="str">
            <v>是</v>
          </cell>
          <cell r="AC188" t="str">
            <v>否</v>
          </cell>
          <cell r="AD188" t="str">
            <v>不是服务基层项目人员</v>
          </cell>
          <cell r="AE188" t="str">
            <v>否</v>
          </cell>
          <cell r="AF188" t="str">
            <v>否</v>
          </cell>
          <cell r="AG188" t="str">
            <v>无</v>
          </cell>
          <cell r="AH188" t="str">
            <v>2年</v>
          </cell>
          <cell r="AI188" t="str">
            <v>无</v>
          </cell>
          <cell r="AJ188" t="str">
            <v>是</v>
          </cell>
          <cell r="AK188" t="str">
            <v>2015.9-2018.6 重庆市万州清泉中学读高中
2018.9-2021.6 重庆商务职业学院读专科
2021.9-2023.6 重庆财经学院读本科
2023.7-2025.8 在人保财险万州五桥支公司任普通职员
2025.9-至今 待业
</v>
          </cell>
          <cell r="AL188" t="str">
            <v>18375646703</v>
          </cell>
          <cell r="AM188" t="str">
            <v>18375677930</v>
          </cell>
          <cell r="AN188" t="str">
            <v>重庆市万州区陈家坝街道南滨上院</v>
          </cell>
          <cell r="AO188" t="str">
            <v>是</v>
          </cell>
          <cell r="AP188" t="str">
            <v>否</v>
          </cell>
          <cell r="AQ188" t="str">
            <v>具有初级会计资格证</v>
          </cell>
          <cell r="AR188" t="str">
            <v>已缴费</v>
          </cell>
          <cell r="AS188" t="str">
            <v>2026-01-23</v>
          </cell>
          <cell r="AT188" t="str">
            <v>已缴费</v>
          </cell>
        </row>
        <row r="189">
          <cell r="B189" t="str">
            <v>500234200203191863</v>
          </cell>
          <cell r="C189" t="str">
            <v>6103808306518</v>
          </cell>
          <cell r="D189" t="str">
            <v>女</v>
          </cell>
          <cell r="E189" t="str">
            <v>开州区农业综合行政执法支队（参照）</v>
          </cell>
          <cell r="F189" t="str">
            <v>农业农村执法职位3</v>
          </cell>
          <cell r="G189">
            <v>59.5</v>
          </cell>
          <cell r="H189">
            <v>75</v>
          </cell>
          <cell r="I189">
            <v>0</v>
          </cell>
          <cell r="J189">
            <v>0</v>
          </cell>
          <cell r="K189">
            <v>134.5</v>
          </cell>
          <cell r="L189" t="str">
            <v>汉族</v>
          </cell>
          <cell r="M189" t="str">
            <v>2002-03-19</v>
          </cell>
          <cell r="N189" t="str">
            <v>23</v>
          </cell>
          <cell r="O189" t="str">
            <v>重庆市开州区</v>
          </cell>
          <cell r="P189" t="str">
            <v>共青团员</v>
          </cell>
          <cell r="Q189" t="str">
            <v>重庆交通大学</v>
          </cell>
          <cell r="R189" t="str">
            <v>2024-07-01</v>
          </cell>
          <cell r="S189" t="str">
            <v>飞行器制造工程</v>
          </cell>
          <cell r="T189" t="str">
            <v>大学本科</v>
          </cell>
          <cell r="U189" t="str">
            <v>学士</v>
          </cell>
          <cell r="V189" t="str">
            <v>是</v>
          </cell>
          <cell r="W189" t="str">
            <v>全日制</v>
          </cell>
          <cell r="X189" t="str">
            <v>无</v>
          </cell>
          <cell r="Y189" t="str">
            <v>否</v>
          </cell>
          <cell r="Z189" t="str">
            <v>否</v>
          </cell>
          <cell r="AA189" t="str">
            <v>其他年份</v>
          </cell>
          <cell r="AB189" t="str">
            <v>是</v>
          </cell>
          <cell r="AC189" t="str">
            <v>否</v>
          </cell>
          <cell r="AD189" t="str">
            <v>不是服务基层项目人员</v>
          </cell>
          <cell r="AE189" t="str">
            <v>否</v>
          </cell>
          <cell r="AF189" t="str">
            <v>否</v>
          </cell>
          <cell r="AG189" t="str">
            <v>无</v>
          </cell>
          <cell r="AH189" t="str">
            <v>无</v>
          </cell>
          <cell r="AI189" t="str">
            <v>无</v>
          </cell>
          <cell r="AJ189" t="str">
            <v>是</v>
          </cell>
          <cell r="AK189" t="str">
            <v>2017.9-2020.7重庆市开州区实验中学读书；2020.9-2024.7重庆交通大学就读本科；2024.7-2025.1在天津市通盈石油技术有限公司重庆分公司任机械工程师职位；2025.2-2025.12在上海信诺佰世医学检验有限公司任驻院代表职位；2026.1至今待业；</v>
          </cell>
          <cell r="AL189" t="str">
            <v>15870413341</v>
          </cell>
          <cell r="AM189" t="str">
            <v>18696803928</v>
          </cell>
          <cell r="AN189" t="str">
            <v>重庆市开州区汉丰街道九龙路九龙家园</v>
          </cell>
          <cell r="AO189" t="str">
            <v>是</v>
          </cell>
          <cell r="AP189" t="str">
            <v>否</v>
          </cell>
          <cell r="AQ189" t="str">
            <v/>
          </cell>
          <cell r="AR189" t="str">
            <v>已缴费</v>
          </cell>
          <cell r="AS189" t="str">
            <v>2026-01-23</v>
          </cell>
          <cell r="AT189" t="str">
            <v>已缴费</v>
          </cell>
        </row>
        <row r="190">
          <cell r="B190" t="str">
            <v>500384199812100027</v>
          </cell>
          <cell r="C190" t="str">
            <v>6101804800925</v>
          </cell>
          <cell r="D190" t="str">
            <v>女</v>
          </cell>
          <cell r="E190" t="str">
            <v>开州区街道机关</v>
          </cell>
          <cell r="F190" t="str">
            <v>综合管理职位4</v>
          </cell>
          <cell r="G190">
            <v>69.5</v>
          </cell>
          <cell r="H190">
            <v>65</v>
          </cell>
          <cell r="I190">
            <v>0</v>
          </cell>
          <cell r="J190">
            <v>0</v>
          </cell>
          <cell r="K190">
            <v>134.5</v>
          </cell>
          <cell r="L190" t="str">
            <v>汉族</v>
          </cell>
          <cell r="M190" t="str">
            <v>1998-12-10</v>
          </cell>
          <cell r="N190" t="str">
            <v>27</v>
          </cell>
          <cell r="O190" t="str">
            <v>重庆市南川区</v>
          </cell>
          <cell r="P190" t="str">
            <v>共青团员</v>
          </cell>
          <cell r="Q190" t="str">
            <v>重庆师范大学</v>
          </cell>
          <cell r="R190" t="str">
            <v>2025-06-30</v>
          </cell>
          <cell r="S190" t="str">
            <v>企业管理</v>
          </cell>
          <cell r="T190" t="str">
            <v>硕士研究生</v>
          </cell>
          <cell r="U190" t="str">
            <v>硕士</v>
          </cell>
          <cell r="V190" t="str">
            <v>是</v>
          </cell>
          <cell r="W190" t="str">
            <v>全日制</v>
          </cell>
          <cell r="X190" t="str">
            <v>无</v>
          </cell>
          <cell r="Y190" t="str">
            <v>否</v>
          </cell>
          <cell r="Z190" t="str">
            <v>是</v>
          </cell>
          <cell r="AA190" t="str">
            <v>2025</v>
          </cell>
          <cell r="AB190" t="str">
            <v>否</v>
          </cell>
          <cell r="AC190" t="str">
            <v>否</v>
          </cell>
          <cell r="AD190" t="str">
            <v>不是服务基层项目人员</v>
          </cell>
          <cell r="AE190" t="str">
            <v>否</v>
          </cell>
          <cell r="AF190" t="str">
            <v>否</v>
          </cell>
          <cell r="AG190" t="str">
            <v>无</v>
          </cell>
          <cell r="AH190" t="str">
            <v>无</v>
          </cell>
          <cell r="AI190" t="str">
            <v>无</v>
          </cell>
          <cell r="AJ190" t="str">
            <v>是</v>
          </cell>
          <cell r="AK190" t="str">
            <v>2014.9-2017.6 重庆市南川区南川中学校读书; 2017.9-2021.6 陕西省西安市西北大学读本科; 2021.7-2022.8 备考研究生; 2022.9-2025.6 重庆师范大学读硕士研究生; 2025.7至今 待业</v>
          </cell>
          <cell r="AL190" t="str">
            <v>18423510384</v>
          </cell>
          <cell r="AM190" t="str">
            <v>19132024597</v>
          </cell>
          <cell r="AN190" t="str">
            <v>重庆市南川区同邦国际城6栋11楼2号</v>
          </cell>
          <cell r="AO190" t="str">
            <v>是</v>
          </cell>
          <cell r="AP190" t="str">
            <v>否</v>
          </cell>
          <cell r="AQ190" t="str">
            <v/>
          </cell>
          <cell r="AR190" t="str">
            <v>已缴费</v>
          </cell>
          <cell r="AS190" t="str">
            <v>2026-01-23</v>
          </cell>
          <cell r="AT190" t="str">
            <v>已缴费</v>
          </cell>
        </row>
        <row r="191">
          <cell r="B191" t="str">
            <v>500381200101231238</v>
          </cell>
          <cell r="C191" t="str">
            <v>6101804201826</v>
          </cell>
          <cell r="D191" t="str">
            <v>男</v>
          </cell>
          <cell r="E191" t="str">
            <v>开州区街道机关</v>
          </cell>
          <cell r="F191" t="str">
            <v>综合管理职位3</v>
          </cell>
          <cell r="G191">
            <v>70</v>
          </cell>
          <cell r="H191">
            <v>66</v>
          </cell>
          <cell r="I191">
            <v>0</v>
          </cell>
          <cell r="J191">
            <v>0</v>
          </cell>
          <cell r="K191">
            <v>136</v>
          </cell>
          <cell r="L191" t="str">
            <v>汉族</v>
          </cell>
          <cell r="M191" t="str">
            <v>2001-01-23</v>
          </cell>
          <cell r="N191" t="str">
            <v>25</v>
          </cell>
          <cell r="O191" t="str">
            <v>重庆市江津区</v>
          </cell>
          <cell r="P191" t="str">
            <v>共青团员</v>
          </cell>
          <cell r="Q191" t="str">
            <v>西南政法大学</v>
          </cell>
          <cell r="R191" t="str">
            <v>2026-06-30</v>
          </cell>
          <cell r="S191" t="str">
            <v>政治学</v>
          </cell>
          <cell r="T191" t="str">
            <v>研究生</v>
          </cell>
          <cell r="U191" t="str">
            <v>硕士</v>
          </cell>
          <cell r="V191" t="str">
            <v>是</v>
          </cell>
          <cell r="W191" t="str">
            <v>全日制</v>
          </cell>
          <cell r="X191" t="str">
            <v>无</v>
          </cell>
          <cell r="Y191" t="str">
            <v>是</v>
          </cell>
          <cell r="Z191" t="str">
            <v>否</v>
          </cell>
          <cell r="AA191" t="str">
            <v>2026</v>
          </cell>
          <cell r="AB191" t="str">
            <v>否</v>
          </cell>
          <cell r="AC191" t="str">
            <v>否</v>
          </cell>
          <cell r="AD191" t="str">
            <v>不是服务基层项目人员</v>
          </cell>
          <cell r="AE191" t="str">
            <v>否</v>
          </cell>
          <cell r="AF191" t="str">
            <v>否</v>
          </cell>
          <cell r="AG191" t="str">
            <v>无</v>
          </cell>
          <cell r="AH191" t="str">
            <v>无</v>
          </cell>
          <cell r="AI191" t="str">
            <v>无</v>
          </cell>
          <cell r="AJ191" t="str">
            <v>是</v>
          </cell>
          <cell r="AK191" t="str">
            <v>2016.9-2019.7重庆市江津中学读书；2019.9-2023.7西南政法大学读本科；2023.9至今西南政法大学读硕士研究生</v>
          </cell>
          <cell r="AL191" t="str">
            <v>15123188452</v>
          </cell>
          <cell r="AM191" t="str">
            <v>15998969110</v>
          </cell>
          <cell r="AN191" t="str">
            <v>重庆市西南政法大学</v>
          </cell>
          <cell r="AO191" t="str">
            <v>是</v>
          </cell>
          <cell r="AP191" t="str">
            <v>否</v>
          </cell>
          <cell r="AQ191" t="str">
            <v/>
          </cell>
          <cell r="AR191" t="str">
            <v>已缴费</v>
          </cell>
          <cell r="AS191" t="str">
            <v>2026-01-23</v>
          </cell>
          <cell r="AT191" t="str">
            <v>已缴费</v>
          </cell>
        </row>
        <row r="192">
          <cell r="B192" t="str">
            <v>500101200311153650</v>
          </cell>
          <cell r="C192" t="str">
            <v>6101540107417</v>
          </cell>
          <cell r="D192" t="str">
            <v>男</v>
          </cell>
          <cell r="E192" t="str">
            <v>开州区财政绩效评价和集中收付中心（参照）</v>
          </cell>
          <cell r="F192" t="str">
            <v>财政绩效管理1</v>
          </cell>
          <cell r="G192">
            <v>65</v>
          </cell>
          <cell r="H192">
            <v>68.5</v>
          </cell>
          <cell r="I192">
            <v>0</v>
          </cell>
          <cell r="J192">
            <v>0</v>
          </cell>
          <cell r="K192">
            <v>133.5</v>
          </cell>
          <cell r="L192" t="str">
            <v>汉族</v>
          </cell>
          <cell r="M192" t="str">
            <v>2003-11-15</v>
          </cell>
          <cell r="N192" t="str">
            <v>22</v>
          </cell>
          <cell r="O192" t="str">
            <v>重庆市两江新区</v>
          </cell>
          <cell r="P192" t="str">
            <v>群众</v>
          </cell>
          <cell r="Q192" t="str">
            <v>九江学院</v>
          </cell>
          <cell r="R192" t="str">
            <v>2025-07-30</v>
          </cell>
          <cell r="S192" t="str">
            <v>工商管理专业</v>
          </cell>
          <cell r="T192" t="str">
            <v>大学本科</v>
          </cell>
          <cell r="U192" t="str">
            <v>学士</v>
          </cell>
          <cell r="V192" t="str">
            <v>是</v>
          </cell>
          <cell r="W192" t="str">
            <v>全日制</v>
          </cell>
          <cell r="X192" t="str">
            <v>无</v>
          </cell>
          <cell r="Y192" t="str">
            <v>否</v>
          </cell>
          <cell r="Z192" t="str">
            <v>否</v>
          </cell>
          <cell r="AA192" t="str">
            <v>2025</v>
          </cell>
          <cell r="AB192" t="str">
            <v>是</v>
          </cell>
          <cell r="AC192" t="str">
            <v>否</v>
          </cell>
          <cell r="AD192" t="str">
            <v>不是服务基层项目人员</v>
          </cell>
          <cell r="AE192" t="str">
            <v>否</v>
          </cell>
          <cell r="AF192" t="str">
            <v>否</v>
          </cell>
          <cell r="AG192" t="str">
            <v>万州区牌楼街道万安社区网格员</v>
          </cell>
          <cell r="AH192" t="str">
            <v>无</v>
          </cell>
          <cell r="AI192" t="str">
            <v>无</v>
          </cell>
          <cell r="AJ192" t="str">
            <v>否</v>
          </cell>
          <cell r="AK192" t="str">
            <v>2018.09-2021.06 重庆市万州区第二高级中学读书
2021.09-2025.07 九江学院读本科
2025.08至今在万州区牌楼街道万安社区任网格员</v>
          </cell>
          <cell r="AL192" t="str">
            <v>17783987185</v>
          </cell>
          <cell r="AM192" t="str">
            <v>19132286868</v>
          </cell>
          <cell r="AN192" t="str">
            <v>重庆市万州区袁家屯社区爵士花园E栋4单元901</v>
          </cell>
          <cell r="AO192" t="str">
            <v>是</v>
          </cell>
          <cell r="AP192" t="str">
            <v>否</v>
          </cell>
          <cell r="AQ192" t="str">
            <v/>
          </cell>
          <cell r="AR192" t="str">
            <v>已缴费</v>
          </cell>
          <cell r="AS192" t="str">
            <v>2026-01-23</v>
          </cell>
          <cell r="AT192" t="str">
            <v>已缴费</v>
          </cell>
        </row>
        <row r="193">
          <cell r="B193" t="str">
            <v>500109200309198914</v>
          </cell>
          <cell r="C193" t="str">
            <v>6107806703102</v>
          </cell>
          <cell r="D193" t="str">
            <v>男</v>
          </cell>
          <cell r="E193" t="str">
            <v>开州区乡镇机关</v>
          </cell>
          <cell r="F193" t="str">
            <v>综合管理职位1</v>
          </cell>
          <cell r="G193">
            <v>66</v>
          </cell>
          <cell r="H193">
            <v>63</v>
          </cell>
          <cell r="I193">
            <v>0</v>
          </cell>
          <cell r="J193">
            <v>0</v>
          </cell>
          <cell r="K193">
            <v>129</v>
          </cell>
          <cell r="L193" t="str">
            <v>汉族</v>
          </cell>
          <cell r="M193" t="str">
            <v>2003-09-19</v>
          </cell>
          <cell r="N193" t="str">
            <v>22</v>
          </cell>
          <cell r="O193" t="str">
            <v>重庆市北碚区</v>
          </cell>
          <cell r="P193" t="str">
            <v>群众</v>
          </cell>
          <cell r="Q193" t="str">
            <v>河北金融学院</v>
          </cell>
          <cell r="R193" t="str">
            <v>2026-07-01</v>
          </cell>
          <cell r="S193" t="str">
            <v>经济学</v>
          </cell>
          <cell r="T193" t="str">
            <v>大学本科</v>
          </cell>
          <cell r="U193" t="str">
            <v>学士</v>
          </cell>
          <cell r="V193" t="str">
            <v>是</v>
          </cell>
          <cell r="W193" t="str">
            <v>全日制</v>
          </cell>
          <cell r="X193" t="str">
            <v>无</v>
          </cell>
          <cell r="Y193" t="str">
            <v>是</v>
          </cell>
          <cell r="Z193" t="str">
            <v>否</v>
          </cell>
          <cell r="AA193" t="str">
            <v>2026</v>
          </cell>
          <cell r="AB193" t="str">
            <v>否</v>
          </cell>
          <cell r="AC193" t="str">
            <v>否</v>
          </cell>
          <cell r="AD193" t="str">
            <v>不是服务基层项目人员</v>
          </cell>
          <cell r="AE193" t="str">
            <v>否</v>
          </cell>
          <cell r="AF193" t="str">
            <v>否</v>
          </cell>
          <cell r="AG193" t="str">
            <v>无</v>
          </cell>
          <cell r="AH193" t="str">
            <v>无</v>
          </cell>
          <cell r="AI193" t="str">
            <v>无</v>
          </cell>
          <cell r="AJ193" t="str">
            <v>是</v>
          </cell>
          <cell r="AK193" t="str">
            <v>2019.9-2022.7，在重庆市江北中学读高中
2022.9-2026.7，在河北金融学院经济学专业读本科</v>
          </cell>
          <cell r="AL193" t="str">
            <v>18423028618</v>
          </cell>
          <cell r="AM193" t="str">
            <v>17725118239</v>
          </cell>
          <cell r="AN193" t="str">
            <v>重庆市北碚区</v>
          </cell>
          <cell r="AO193" t="str">
            <v>是</v>
          </cell>
          <cell r="AP193" t="str">
            <v>否</v>
          </cell>
          <cell r="AQ193" t="str">
            <v>2026应届高校毕业生，男性</v>
          </cell>
          <cell r="AR193" t="str">
            <v>已缴费</v>
          </cell>
          <cell r="AS193" t="str">
            <v>2026-01-23</v>
          </cell>
          <cell r="AT193" t="str">
            <v>已缴费</v>
          </cell>
        </row>
        <row r="194">
          <cell r="B194" t="str">
            <v>500101200406263326</v>
          </cell>
          <cell r="C194" t="str">
            <v>6107010602015</v>
          </cell>
          <cell r="D194" t="str">
            <v>女</v>
          </cell>
          <cell r="E194" t="str">
            <v>开州区乡镇机关</v>
          </cell>
          <cell r="F194" t="str">
            <v>综合管理职位2</v>
          </cell>
          <cell r="G194">
            <v>69.5</v>
          </cell>
          <cell r="H194">
            <v>70.5</v>
          </cell>
          <cell r="I194">
            <v>0</v>
          </cell>
          <cell r="J194">
            <v>0</v>
          </cell>
          <cell r="K194">
            <v>140</v>
          </cell>
          <cell r="L194" t="str">
            <v>汉族</v>
          </cell>
          <cell r="M194" t="str">
            <v>2004-06-26</v>
          </cell>
          <cell r="N194" t="str">
            <v>21</v>
          </cell>
          <cell r="O194" t="str">
            <v>重庆市万州区</v>
          </cell>
          <cell r="P194" t="str">
            <v>共青团员</v>
          </cell>
          <cell r="Q194" t="str">
            <v>重庆科技大学</v>
          </cell>
          <cell r="R194" t="str">
            <v>2026-06-30</v>
          </cell>
          <cell r="S194" t="str">
            <v>会计学</v>
          </cell>
          <cell r="T194" t="str">
            <v>大学本科</v>
          </cell>
          <cell r="U194" t="str">
            <v>学士</v>
          </cell>
          <cell r="V194" t="str">
            <v>是</v>
          </cell>
          <cell r="W194" t="str">
            <v>全日制</v>
          </cell>
          <cell r="X194" t="str">
            <v>无</v>
          </cell>
          <cell r="Y194" t="str">
            <v>是</v>
          </cell>
          <cell r="Z194" t="str">
            <v>否</v>
          </cell>
          <cell r="AA194" t="str">
            <v>2026</v>
          </cell>
          <cell r="AB194" t="str">
            <v>否</v>
          </cell>
          <cell r="AC194" t="str">
            <v>否</v>
          </cell>
          <cell r="AD194" t="str">
            <v>不是服务基层项目人员</v>
          </cell>
          <cell r="AE194" t="str">
            <v>否</v>
          </cell>
          <cell r="AF194" t="str">
            <v>否</v>
          </cell>
          <cell r="AG194" t="str">
            <v>无</v>
          </cell>
          <cell r="AH194" t="str">
            <v>无</v>
          </cell>
          <cell r="AI194" t="str">
            <v>无</v>
          </cell>
          <cell r="AJ194" t="str">
            <v>是</v>
          </cell>
          <cell r="AK194" t="str">
            <v>2019.9-2022.6万州高级中学读书；
2022.9-至今重庆科技大学读本科</v>
          </cell>
          <cell r="AL194" t="str">
            <v>19132159375</v>
          </cell>
          <cell r="AM194" t="str">
            <v>15320667013</v>
          </cell>
          <cell r="AN194" t="str">
            <v>重庆市万州区钟鼓楼街道棉花地小区104号</v>
          </cell>
          <cell r="AO194" t="str">
            <v>是</v>
          </cell>
          <cell r="AP194" t="str">
            <v>否</v>
          </cell>
          <cell r="AQ194" t="str">
            <v/>
          </cell>
          <cell r="AR194" t="str">
            <v>已缴费</v>
          </cell>
          <cell r="AS194" t="str">
            <v>2026-01-24</v>
          </cell>
          <cell r="AT194" t="str">
            <v>已缴费</v>
          </cell>
        </row>
        <row r="195">
          <cell r="B195" t="str">
            <v>500101200305237284</v>
          </cell>
          <cell r="C195" t="str">
            <v>6107806703928</v>
          </cell>
          <cell r="D195" t="str">
            <v>女</v>
          </cell>
          <cell r="E195" t="str">
            <v>开州区乡镇机关</v>
          </cell>
          <cell r="F195" t="str">
            <v>综合管理职位2</v>
          </cell>
          <cell r="G195">
            <v>62</v>
          </cell>
          <cell r="H195">
            <v>71</v>
          </cell>
          <cell r="I195">
            <v>0</v>
          </cell>
          <cell r="J195">
            <v>0</v>
          </cell>
          <cell r="K195">
            <v>133</v>
          </cell>
          <cell r="L195" t="str">
            <v>汉族</v>
          </cell>
          <cell r="M195" t="str">
            <v>2003-05-23</v>
          </cell>
          <cell r="N195" t="str">
            <v>22</v>
          </cell>
          <cell r="O195" t="str">
            <v>重庆市万州区</v>
          </cell>
          <cell r="P195" t="str">
            <v>群众</v>
          </cell>
          <cell r="Q195" t="str">
            <v>重庆对外经贸学院</v>
          </cell>
          <cell r="R195" t="str">
            <v>2026-07-01</v>
          </cell>
          <cell r="S195" t="str">
            <v>数字媒体技术</v>
          </cell>
          <cell r="T195" t="str">
            <v>大学本科</v>
          </cell>
          <cell r="U195" t="str">
            <v>学士</v>
          </cell>
          <cell r="V195" t="str">
            <v>是</v>
          </cell>
          <cell r="W195" t="str">
            <v>全日制</v>
          </cell>
          <cell r="X195" t="str">
            <v>无</v>
          </cell>
          <cell r="Y195" t="str">
            <v>是</v>
          </cell>
          <cell r="Z195" t="str">
            <v>否</v>
          </cell>
          <cell r="AA195" t="str">
            <v>2026</v>
          </cell>
          <cell r="AB195" t="str">
            <v>否</v>
          </cell>
          <cell r="AC195" t="str">
            <v>否</v>
          </cell>
          <cell r="AD195" t="str">
            <v>不是服务基层项目人员</v>
          </cell>
          <cell r="AE195" t="str">
            <v>否</v>
          </cell>
          <cell r="AF195" t="str">
            <v>否</v>
          </cell>
          <cell r="AG195" t="str">
            <v>无</v>
          </cell>
          <cell r="AH195" t="str">
            <v>无</v>
          </cell>
          <cell r="AI195" t="str">
            <v>无</v>
          </cell>
          <cell r="AJ195" t="str">
            <v>是</v>
          </cell>
          <cell r="AK195" t="str">
            <v>2018.9-2021.6重庆市万州新田中学读书
2021.9-2024.6重庆城市管理职业学院读书
2024.9-至今重庆对外经贸学院读书</v>
          </cell>
          <cell r="AL195" t="str">
            <v>15223327308</v>
          </cell>
          <cell r="AM195" t="str">
            <v>18225052500</v>
          </cell>
          <cell r="AN195" t="str">
            <v>重庆市南岸区青龙路8号巨成龙湾小区</v>
          </cell>
          <cell r="AO195" t="str">
            <v>是</v>
          </cell>
          <cell r="AP195" t="str">
            <v>否</v>
          </cell>
          <cell r="AQ195" t="str">
            <v/>
          </cell>
          <cell r="AR195" t="str">
            <v>已缴费</v>
          </cell>
          <cell r="AS195" t="str">
            <v>2026-01-24</v>
          </cell>
          <cell r="AT195" t="str">
            <v>已缴费</v>
          </cell>
        </row>
        <row r="196">
          <cell r="B196" t="str">
            <v>500101200410074421</v>
          </cell>
          <cell r="C196" t="str">
            <v>6101010208016</v>
          </cell>
          <cell r="D196" t="str">
            <v>女</v>
          </cell>
          <cell r="E196" t="str">
            <v>开州区计生协会（参照）</v>
          </cell>
          <cell r="F196" t="str">
            <v>综合管理</v>
          </cell>
          <cell r="G196">
            <v>72.5</v>
          </cell>
          <cell r="H196">
            <v>54.5</v>
          </cell>
          <cell r="I196">
            <v>0</v>
          </cell>
          <cell r="J196">
            <v>0</v>
          </cell>
          <cell r="K196">
            <v>127</v>
          </cell>
          <cell r="L196" t="str">
            <v>汉族</v>
          </cell>
          <cell r="M196" t="str">
            <v>2004-10-07</v>
          </cell>
          <cell r="N196" t="str">
            <v>21</v>
          </cell>
          <cell r="O196" t="str">
            <v>重庆市万州区</v>
          </cell>
          <cell r="P196" t="str">
            <v>中共党员</v>
          </cell>
          <cell r="Q196" t="str">
            <v>成都中医药大学</v>
          </cell>
          <cell r="R196" t="str">
            <v>2026-06-30</v>
          </cell>
          <cell r="S196" t="str">
            <v>卫生检验与检疫</v>
          </cell>
          <cell r="T196" t="str">
            <v>大学本科</v>
          </cell>
          <cell r="U196" t="str">
            <v>学士</v>
          </cell>
          <cell r="V196" t="str">
            <v>是</v>
          </cell>
          <cell r="W196" t="str">
            <v>全日制</v>
          </cell>
          <cell r="X196" t="str">
            <v>无</v>
          </cell>
          <cell r="Y196" t="str">
            <v>是</v>
          </cell>
          <cell r="Z196" t="str">
            <v>否</v>
          </cell>
          <cell r="AA196" t="str">
            <v>2026</v>
          </cell>
          <cell r="AB196" t="str">
            <v>否</v>
          </cell>
          <cell r="AC196" t="str">
            <v>否</v>
          </cell>
          <cell r="AD196" t="str">
            <v>不是服务基层项目人员</v>
          </cell>
          <cell r="AE196" t="str">
            <v>否</v>
          </cell>
          <cell r="AF196" t="str">
            <v>否</v>
          </cell>
          <cell r="AG196" t="str">
            <v>无</v>
          </cell>
          <cell r="AH196" t="str">
            <v>无</v>
          </cell>
          <cell r="AI196" t="str">
            <v>无</v>
          </cell>
          <cell r="AJ196" t="str">
            <v>是</v>
          </cell>
          <cell r="AK196" t="str">
            <v>2019.9-2022.7重庆市万州第一中学读书；2022.9-2026.7成都中医药大学读本科</v>
          </cell>
          <cell r="AL196" t="str">
            <v>18983525590</v>
          </cell>
          <cell r="AM196" t="str">
            <v>15320777179</v>
          </cell>
          <cell r="AN196" t="str">
            <v>重庆市万州区天城大道102号附4号2-4</v>
          </cell>
          <cell r="AO196" t="str">
            <v>是</v>
          </cell>
          <cell r="AP196" t="str">
            <v>否</v>
          </cell>
          <cell r="AQ196" t="str">
            <v/>
          </cell>
          <cell r="AR196" t="str">
            <v>已缴费</v>
          </cell>
          <cell r="AS196" t="str">
            <v>2026-01-24</v>
          </cell>
          <cell r="AT196" t="str">
            <v>已缴费</v>
          </cell>
        </row>
        <row r="197">
          <cell r="B197" t="str">
            <v>500234200502182991</v>
          </cell>
          <cell r="C197" t="str">
            <v>6107540204312</v>
          </cell>
          <cell r="D197" t="str">
            <v>男</v>
          </cell>
          <cell r="E197" t="str">
            <v>开州区乡镇机关</v>
          </cell>
          <cell r="F197" t="str">
            <v>综合管理职位1</v>
          </cell>
          <cell r="G197">
            <v>65.5</v>
          </cell>
          <cell r="H197">
            <v>68</v>
          </cell>
          <cell r="I197">
            <v>0</v>
          </cell>
          <cell r="J197">
            <v>0</v>
          </cell>
          <cell r="K197">
            <v>133.5</v>
          </cell>
          <cell r="L197" t="str">
            <v>汉族</v>
          </cell>
          <cell r="M197" t="str">
            <v>2005-02-18</v>
          </cell>
          <cell r="N197" t="str">
            <v>20</v>
          </cell>
          <cell r="O197" t="str">
            <v>重庆市开州区敦好镇青松村10组98号</v>
          </cell>
          <cell r="P197" t="str">
            <v>群众</v>
          </cell>
          <cell r="Q197" t="str">
            <v>重庆人文科技学院</v>
          </cell>
          <cell r="R197" t="str">
            <v>2026-06-01</v>
          </cell>
          <cell r="S197" t="str">
            <v>通信工程专业</v>
          </cell>
          <cell r="T197" t="str">
            <v>大学本科</v>
          </cell>
          <cell r="U197" t="str">
            <v>学士</v>
          </cell>
          <cell r="V197" t="str">
            <v>是</v>
          </cell>
          <cell r="W197" t="str">
            <v>全日制</v>
          </cell>
          <cell r="X197" t="str">
            <v>无</v>
          </cell>
          <cell r="Y197" t="str">
            <v>是</v>
          </cell>
          <cell r="Z197" t="str">
            <v>否</v>
          </cell>
          <cell r="AA197" t="str">
            <v>2026</v>
          </cell>
          <cell r="AB197" t="str">
            <v>否</v>
          </cell>
          <cell r="AC197" t="str">
            <v>否</v>
          </cell>
          <cell r="AD197" t="str">
            <v>不是服务基层项目人员</v>
          </cell>
          <cell r="AE197" t="str">
            <v>否</v>
          </cell>
          <cell r="AF197" t="str">
            <v>否</v>
          </cell>
          <cell r="AG197" t="str">
            <v>无</v>
          </cell>
          <cell r="AH197" t="str">
            <v>无</v>
          </cell>
          <cell r="AI197" t="str">
            <v>无</v>
          </cell>
          <cell r="AJ197" t="str">
            <v>是</v>
          </cell>
          <cell r="AK197" t="str">
            <v>2019.6-2022.6在重庆开州实验中学读高中
2022.9-2026.6在重庆人文科技学院读本科</v>
          </cell>
          <cell r="AL197" t="str">
            <v>15923875213</v>
          </cell>
          <cell r="AM197" t="str">
            <v>18423330688</v>
          </cell>
          <cell r="AN197" t="str">
            <v>重庆市开州区敦好镇水田社区青秀街44号</v>
          </cell>
          <cell r="AO197" t="str">
            <v>是</v>
          </cell>
          <cell r="AP197" t="str">
            <v>否</v>
          </cell>
          <cell r="AQ197" t="str">
            <v/>
          </cell>
          <cell r="AR197" t="str">
            <v>已缴费</v>
          </cell>
          <cell r="AS197" t="str">
            <v>2026-01-23</v>
          </cell>
          <cell r="AT197" t="str">
            <v>已缴费</v>
          </cell>
        </row>
        <row r="198">
          <cell r="B198" t="str">
            <v>500236200004140214</v>
          </cell>
          <cell r="C198" t="str">
            <v>6107010602002</v>
          </cell>
          <cell r="D198" t="str">
            <v>男</v>
          </cell>
          <cell r="E198" t="str">
            <v>开州区乡镇机关</v>
          </cell>
          <cell r="F198" t="str">
            <v>综合管理职位7</v>
          </cell>
          <cell r="G198">
            <v>55.5</v>
          </cell>
          <cell r="H198">
            <v>71.5</v>
          </cell>
          <cell r="I198">
            <v>0</v>
          </cell>
          <cell r="J198">
            <v>0</v>
          </cell>
          <cell r="K198">
            <v>127</v>
          </cell>
          <cell r="L198" t="str">
            <v>汉族</v>
          </cell>
          <cell r="M198" t="str">
            <v>2000-04-14</v>
          </cell>
          <cell r="N198" t="str">
            <v>24</v>
          </cell>
          <cell r="O198" t="str">
            <v>重庆市奉节县</v>
          </cell>
          <cell r="P198" t="str">
            <v>共青团员</v>
          </cell>
          <cell r="Q198" t="str">
            <v>厦门医学院</v>
          </cell>
          <cell r="R198" t="str">
            <v>2024-07-01</v>
          </cell>
          <cell r="S198" t="str">
            <v>中药学</v>
          </cell>
          <cell r="T198" t="str">
            <v>大学本科</v>
          </cell>
          <cell r="U198" t="str">
            <v>学士</v>
          </cell>
          <cell r="V198" t="str">
            <v>是</v>
          </cell>
          <cell r="W198" t="str">
            <v>全日制</v>
          </cell>
          <cell r="X198" t="str">
            <v>无</v>
          </cell>
          <cell r="Y198" t="str">
            <v>是</v>
          </cell>
          <cell r="Z198" t="str">
            <v>是</v>
          </cell>
          <cell r="AA198" t="str">
            <v>其他年份</v>
          </cell>
          <cell r="AB198" t="str">
            <v>否</v>
          </cell>
          <cell r="AC198" t="str">
            <v>否</v>
          </cell>
          <cell r="AD198" t="str">
            <v>不是服务基层项目人员</v>
          </cell>
          <cell r="AE198" t="str">
            <v>否</v>
          </cell>
          <cell r="AF198" t="str">
            <v>否</v>
          </cell>
          <cell r="AG198" t="str">
            <v>无</v>
          </cell>
          <cell r="AH198" t="str">
            <v>无</v>
          </cell>
          <cell r="AI198" t="str">
            <v>无</v>
          </cell>
          <cell r="AJ198" t="str">
            <v>是</v>
          </cell>
          <cell r="AK198" t="str">
            <v>2016.9_2020.7奉节中学校读书
2020.9_2024.7厦门医学院读本科
</v>
          </cell>
          <cell r="AL198" t="str">
            <v>15923815941</v>
          </cell>
          <cell r="AM198" t="str">
            <v>15923878631</v>
          </cell>
          <cell r="AN198" t="str">
            <v>重庆市奉节县金橙街47号102</v>
          </cell>
          <cell r="AO198" t="str">
            <v>是</v>
          </cell>
          <cell r="AP198" t="str">
            <v>否</v>
          </cell>
          <cell r="AQ198" t="str">
            <v/>
          </cell>
          <cell r="AR198" t="str">
            <v>已缴费</v>
          </cell>
          <cell r="AS198" t="str">
            <v>2026-01-23</v>
          </cell>
          <cell r="AT198" t="str">
            <v>已缴费</v>
          </cell>
        </row>
        <row r="199">
          <cell r="B199" t="str">
            <v>500234200306030026</v>
          </cell>
          <cell r="C199" t="str">
            <v>6107540203527</v>
          </cell>
          <cell r="D199" t="str">
            <v>女</v>
          </cell>
          <cell r="E199" t="str">
            <v>开州区乡镇机关</v>
          </cell>
          <cell r="F199" t="str">
            <v>综合管理职位4</v>
          </cell>
          <cell r="G199">
            <v>65.5</v>
          </cell>
          <cell r="H199">
            <v>69</v>
          </cell>
          <cell r="I199">
            <v>0</v>
          </cell>
          <cell r="J199">
            <v>0</v>
          </cell>
          <cell r="K199">
            <v>134.5</v>
          </cell>
          <cell r="L199" t="str">
            <v>汉族</v>
          </cell>
          <cell r="M199" t="str">
            <v>2003-06-03</v>
          </cell>
          <cell r="N199" t="str">
            <v>22</v>
          </cell>
          <cell r="O199" t="str">
            <v>重庆市开州区</v>
          </cell>
          <cell r="P199" t="str">
            <v>共青团员</v>
          </cell>
          <cell r="Q199" t="str">
            <v>重庆移通学院</v>
          </cell>
          <cell r="R199" t="str">
            <v>2025-07-01</v>
          </cell>
          <cell r="S199" t="str">
            <v>物联网工程</v>
          </cell>
          <cell r="T199" t="str">
            <v>大学本科</v>
          </cell>
          <cell r="U199" t="str">
            <v>学士</v>
          </cell>
          <cell r="V199" t="str">
            <v>是</v>
          </cell>
          <cell r="W199" t="str">
            <v>全日制</v>
          </cell>
          <cell r="X199" t="str">
            <v>无</v>
          </cell>
          <cell r="Y199" t="str">
            <v>否</v>
          </cell>
          <cell r="Z199" t="str">
            <v>是</v>
          </cell>
          <cell r="AA199" t="str">
            <v>2025</v>
          </cell>
          <cell r="AB199" t="str">
            <v>否</v>
          </cell>
          <cell r="AC199" t="str">
            <v>否</v>
          </cell>
          <cell r="AD199" t="str">
            <v>不是服务基层项目人员</v>
          </cell>
          <cell r="AE199" t="str">
            <v>否</v>
          </cell>
          <cell r="AF199" t="str">
            <v>否</v>
          </cell>
          <cell r="AG199" t="str">
            <v>无</v>
          </cell>
          <cell r="AH199" t="str">
            <v>无</v>
          </cell>
          <cell r="AI199" t="str">
            <v>无</v>
          </cell>
          <cell r="AJ199" t="str">
            <v>是</v>
          </cell>
          <cell r="AK199" t="str">
            <v>2018.9-2021.7重庆市开州中学读书；2021.9-2025.7重庆移通学院读本科</v>
          </cell>
          <cell r="AL199" t="str">
            <v>19102337891</v>
          </cell>
          <cell r="AM199" t="str">
            <v>13594880890</v>
          </cell>
          <cell r="AN199" t="str">
            <v>重庆市开州区文峰街道南郊社区信合园2单位</v>
          </cell>
          <cell r="AO199" t="str">
            <v>是</v>
          </cell>
          <cell r="AP199" t="str">
            <v>否</v>
          </cell>
          <cell r="AQ199" t="str">
            <v/>
          </cell>
          <cell r="AR199" t="str">
            <v>已缴费</v>
          </cell>
          <cell r="AS199" t="str">
            <v>2026-01-23</v>
          </cell>
          <cell r="AT199" t="str">
            <v>已缴费</v>
          </cell>
        </row>
        <row r="200">
          <cell r="B200" t="str">
            <v>513701200203040138</v>
          </cell>
          <cell r="C200" t="str">
            <v>6103802201908</v>
          </cell>
          <cell r="D200" t="str">
            <v>男</v>
          </cell>
          <cell r="E200" t="str">
            <v>开州区应急管理综合行政执法支队（参照）</v>
          </cell>
          <cell r="F200" t="str">
            <v>应急管理执法职位</v>
          </cell>
          <cell r="G200">
            <v>58</v>
          </cell>
          <cell r="H200">
            <v>76</v>
          </cell>
          <cell r="I200">
            <v>0</v>
          </cell>
          <cell r="J200">
            <v>0</v>
          </cell>
          <cell r="K200">
            <v>134</v>
          </cell>
          <cell r="L200" t="str">
            <v>汉族</v>
          </cell>
          <cell r="M200" t="str">
            <v>2002-03-04</v>
          </cell>
          <cell r="N200" t="str">
            <v>24</v>
          </cell>
          <cell r="O200" t="str">
            <v>四川省巴中市</v>
          </cell>
          <cell r="P200" t="str">
            <v>共青团员</v>
          </cell>
          <cell r="Q200" t="str">
            <v>内蒙古大学</v>
          </cell>
          <cell r="R200" t="str">
            <v>2025-07-01</v>
          </cell>
          <cell r="S200" t="str">
            <v>大气科学</v>
          </cell>
          <cell r="T200" t="str">
            <v>大学本科</v>
          </cell>
          <cell r="U200" t="str">
            <v>学士</v>
          </cell>
          <cell r="V200" t="str">
            <v>是</v>
          </cell>
          <cell r="W200" t="str">
            <v>全日制</v>
          </cell>
          <cell r="X200" t="str">
            <v>无</v>
          </cell>
          <cell r="Y200" t="str">
            <v>否</v>
          </cell>
          <cell r="Z200" t="str">
            <v>是</v>
          </cell>
          <cell r="AA200" t="str">
            <v>2025</v>
          </cell>
          <cell r="AB200" t="str">
            <v>否</v>
          </cell>
          <cell r="AC200" t="str">
            <v>否</v>
          </cell>
          <cell r="AD200" t="str">
            <v>不是服务基层项目人员</v>
          </cell>
          <cell r="AE200" t="str">
            <v>否</v>
          </cell>
          <cell r="AF200" t="str">
            <v>否</v>
          </cell>
          <cell r="AG200" t="str">
            <v>无</v>
          </cell>
          <cell r="AH200" t="str">
            <v>无</v>
          </cell>
          <cell r="AI200" t="str">
            <v>无</v>
          </cell>
          <cell r="AJ200" t="str">
            <v>是</v>
          </cell>
          <cell r="AK200" t="str">
            <v>2017.9-2021.7绵阳中学实验学校
2021.9-2025.7内蒙古大学读本科</v>
          </cell>
          <cell r="AL200" t="str">
            <v>17336873252</v>
          </cell>
          <cell r="AM200" t="str">
            <v>13568499158</v>
          </cell>
          <cell r="AN200" t="str">
            <v>四川省巴中市巴州区将军大道325号</v>
          </cell>
          <cell r="AO200" t="str">
            <v>是</v>
          </cell>
          <cell r="AP200" t="str">
            <v>否</v>
          </cell>
          <cell r="AQ200" t="str">
            <v/>
          </cell>
          <cell r="AR200" t="str">
            <v>已缴费</v>
          </cell>
          <cell r="AS200" t="str">
            <v>2026-01-23</v>
          </cell>
          <cell r="AT200" t="str">
            <v>已缴费</v>
          </cell>
        </row>
        <row r="201">
          <cell r="B201" t="str">
            <v>500110200110111629</v>
          </cell>
          <cell r="C201" t="str">
            <v>6101803303402</v>
          </cell>
          <cell r="D201" t="str">
            <v>女</v>
          </cell>
          <cell r="E201" t="str">
            <v>开州区街道机关</v>
          </cell>
          <cell r="F201" t="str">
            <v>综合管理职位2</v>
          </cell>
          <cell r="G201">
            <v>72.5</v>
          </cell>
          <cell r="H201">
            <v>65</v>
          </cell>
          <cell r="I201">
            <v>0</v>
          </cell>
          <cell r="J201">
            <v>0</v>
          </cell>
          <cell r="K201">
            <v>137.5</v>
          </cell>
          <cell r="L201" t="str">
            <v>汉族</v>
          </cell>
          <cell r="M201" t="str">
            <v>2001-10-11</v>
          </cell>
          <cell r="N201" t="str">
            <v>24</v>
          </cell>
          <cell r="O201" t="str">
            <v>重庆市万盛区</v>
          </cell>
          <cell r="P201" t="str">
            <v>中共党员</v>
          </cell>
          <cell r="Q201" t="str">
            <v>重庆交通大学</v>
          </cell>
          <cell r="R201" t="str">
            <v>2026-07-01</v>
          </cell>
          <cell r="S201" t="str">
            <v>土木水利</v>
          </cell>
          <cell r="T201" t="str">
            <v>硕士研究生</v>
          </cell>
          <cell r="U201" t="str">
            <v>硕士</v>
          </cell>
          <cell r="V201" t="str">
            <v>是</v>
          </cell>
          <cell r="W201" t="str">
            <v>全日制</v>
          </cell>
          <cell r="X201" t="str">
            <v>无</v>
          </cell>
          <cell r="Y201" t="str">
            <v>是</v>
          </cell>
          <cell r="Z201" t="str">
            <v>否</v>
          </cell>
          <cell r="AA201" t="str">
            <v>2026</v>
          </cell>
          <cell r="AB201" t="str">
            <v>否</v>
          </cell>
          <cell r="AC201" t="str">
            <v>否</v>
          </cell>
          <cell r="AD201" t="str">
            <v>不是服务基层项目人员</v>
          </cell>
          <cell r="AE201" t="str">
            <v>否</v>
          </cell>
          <cell r="AF201" t="str">
            <v>否</v>
          </cell>
          <cell r="AG201" t="str">
            <v>无</v>
          </cell>
          <cell r="AH201" t="str">
            <v>无</v>
          </cell>
          <cell r="AI201" t="str">
            <v>无</v>
          </cell>
          <cell r="AJ201" t="str">
            <v>是</v>
          </cell>
          <cell r="AK201" t="str">
            <v>2016.9-2019.7重庆市万盛区进盛实验中学读书；2019.9-2023.7安徽农业大学读本科；2023.9至今在重庆交通大学读硕士研究生</v>
          </cell>
          <cell r="AL201" t="str">
            <v>15156086235</v>
          </cell>
          <cell r="AM201" t="str">
            <v>15730260735</v>
          </cell>
          <cell r="AN201" t="str">
            <v>重庆市南岸区重庆交通大学</v>
          </cell>
          <cell r="AO201" t="str">
            <v>是</v>
          </cell>
          <cell r="AP201" t="str">
            <v>否</v>
          </cell>
          <cell r="AQ201" t="str">
            <v/>
          </cell>
          <cell r="AR201" t="str">
            <v>已缴费</v>
          </cell>
          <cell r="AS201" t="str">
            <v>2026-01-23</v>
          </cell>
          <cell r="AT201" t="str">
            <v>已缴费</v>
          </cell>
        </row>
        <row r="202">
          <cell r="B202" t="str">
            <v>500234199710137700</v>
          </cell>
          <cell r="C202" t="str">
            <v>6107802803902</v>
          </cell>
          <cell r="D202" t="str">
            <v>女</v>
          </cell>
          <cell r="E202" t="str">
            <v>开州区乡镇机关</v>
          </cell>
          <cell r="F202" t="str">
            <v>综合管理职位8</v>
          </cell>
          <cell r="G202">
            <v>58</v>
          </cell>
          <cell r="H202">
            <v>67</v>
          </cell>
          <cell r="I202">
            <v>0</v>
          </cell>
          <cell r="J202">
            <v>0</v>
          </cell>
          <cell r="K202">
            <v>125</v>
          </cell>
          <cell r="L202" t="str">
            <v>汉族</v>
          </cell>
          <cell r="M202" t="str">
            <v>1997-10-13</v>
          </cell>
          <cell r="N202" t="str">
            <v>28</v>
          </cell>
          <cell r="O202" t="str">
            <v>重庆市开州区大进镇明洪村1组171号</v>
          </cell>
          <cell r="P202" t="str">
            <v>群众</v>
          </cell>
          <cell r="Q202" t="str">
            <v>西南大学</v>
          </cell>
          <cell r="R202" t="str">
            <v>2026-07-01</v>
          </cell>
          <cell r="S202" t="str">
            <v>资源利用与植物保护专业</v>
          </cell>
          <cell r="T202" t="str">
            <v>硕士研究生</v>
          </cell>
          <cell r="U202" t="str">
            <v>硕士</v>
          </cell>
          <cell r="V202" t="str">
            <v>是</v>
          </cell>
          <cell r="W202" t="str">
            <v>全日制</v>
          </cell>
          <cell r="X202" t="str">
            <v>无</v>
          </cell>
          <cell r="Y202" t="str">
            <v>是</v>
          </cell>
          <cell r="Z202" t="str">
            <v>否</v>
          </cell>
          <cell r="AA202" t="str">
            <v>2026</v>
          </cell>
          <cell r="AB202" t="str">
            <v>否</v>
          </cell>
          <cell r="AC202" t="str">
            <v>否</v>
          </cell>
          <cell r="AD202" t="str">
            <v>不是服务基层项目人员</v>
          </cell>
          <cell r="AE202" t="str">
            <v>否</v>
          </cell>
          <cell r="AF202" t="str">
            <v>否</v>
          </cell>
          <cell r="AG202" t="str">
            <v>无</v>
          </cell>
          <cell r="AH202" t="str">
            <v>无</v>
          </cell>
          <cell r="AI202" t="str">
            <v>无</v>
          </cell>
          <cell r="AJ202" t="str">
            <v>是</v>
          </cell>
          <cell r="AK202" t="str">
            <v>2011.09-2014.07  重庆市开州区大进镇初级中学初中学习；2014.09-2017.07  重庆市开州区陈家中学高中学习；2017.09-2018.07  重庆市开州区临江中学高中学习；2018.09-2022.07  长江师范学院现代农业与生物工程学院园林专业本科学习；2022.09-2023.07  研究生备考；2023.09-2026.07  西南大学植物保护学院资源利用与植物保护专业硕士研究生学习</v>
          </cell>
          <cell r="AL202" t="str">
            <v>15736407340</v>
          </cell>
          <cell r="AM202" t="str">
            <v>18598578870</v>
          </cell>
          <cell r="AN202" t="str">
            <v>重庆市开州区大进镇</v>
          </cell>
          <cell r="AO202" t="str">
            <v>是</v>
          </cell>
          <cell r="AP202" t="str">
            <v>是</v>
          </cell>
          <cell r="AQ202" t="str">
            <v/>
          </cell>
          <cell r="AR202" t="str">
            <v>已缴费</v>
          </cell>
          <cell r="AS202" t="str">
            <v>2026-01-23</v>
          </cell>
          <cell r="AT202" t="str">
            <v>已缴费</v>
          </cell>
        </row>
        <row r="203">
          <cell r="B203" t="str">
            <v>500225199606131732</v>
          </cell>
          <cell r="C203" t="str">
            <v>6101807103704</v>
          </cell>
          <cell r="D203" t="str">
            <v>男</v>
          </cell>
          <cell r="E203" t="str">
            <v>开州区街道机关</v>
          </cell>
          <cell r="F203" t="str">
            <v>综合管理职位3</v>
          </cell>
          <cell r="G203">
            <v>67</v>
          </cell>
          <cell r="H203">
            <v>64.5</v>
          </cell>
          <cell r="I203">
            <v>0</v>
          </cell>
          <cell r="J203">
            <v>0</v>
          </cell>
          <cell r="K203">
            <v>131.5</v>
          </cell>
          <cell r="L203" t="str">
            <v>汉族</v>
          </cell>
          <cell r="M203" t="str">
            <v>1996-06-13</v>
          </cell>
          <cell r="N203" t="str">
            <v>29</v>
          </cell>
          <cell r="O203" t="str">
            <v>重庆市大足区</v>
          </cell>
          <cell r="P203" t="str">
            <v>中共党员</v>
          </cell>
          <cell r="Q203" t="str">
            <v>西安交通大学</v>
          </cell>
          <cell r="R203" t="str">
            <v>2025-06-10</v>
          </cell>
          <cell r="S203" t="str">
            <v>材料与化工</v>
          </cell>
          <cell r="T203" t="str">
            <v>硕士研究生</v>
          </cell>
          <cell r="U203" t="str">
            <v>硕士</v>
          </cell>
          <cell r="V203" t="str">
            <v>是</v>
          </cell>
          <cell r="W203" t="str">
            <v>全日制</v>
          </cell>
          <cell r="X203" t="str">
            <v>无</v>
          </cell>
          <cell r="Y203" t="str">
            <v>否</v>
          </cell>
          <cell r="Z203" t="str">
            <v>是</v>
          </cell>
          <cell r="AA203" t="str">
            <v>2025</v>
          </cell>
          <cell r="AB203" t="str">
            <v>否</v>
          </cell>
          <cell r="AC203" t="str">
            <v>否</v>
          </cell>
          <cell r="AD203" t="str">
            <v>不是服务基层项目人员</v>
          </cell>
          <cell r="AE203" t="str">
            <v>否</v>
          </cell>
          <cell r="AF203" t="str">
            <v>否</v>
          </cell>
          <cell r="AG203" t="str">
            <v>无</v>
          </cell>
          <cell r="AH203" t="str">
            <v>无</v>
          </cell>
          <cell r="AI203" t="str">
            <v>无</v>
          </cell>
          <cell r="AJ203" t="str">
            <v>是</v>
          </cell>
          <cell r="AK203" t="str">
            <v>2014.9-2017.9重庆市重庆一中读书
2017.9-2021.6 哈尔滨工程大学就读大学
2021.6-2022.9 重庆市待业
2022.9-2025.6 西安交通大学就读研究生
2025.6-至今 重庆市待业</v>
          </cell>
          <cell r="AL203" t="str">
            <v>13029850129</v>
          </cell>
          <cell r="AM203" t="str">
            <v>15289129302</v>
          </cell>
          <cell r="AN203" t="str">
            <v>重庆市大足区棠香街道六顺花园1-6-18</v>
          </cell>
          <cell r="AO203" t="str">
            <v>是</v>
          </cell>
          <cell r="AP203" t="str">
            <v>否</v>
          </cell>
          <cell r="AQ203" t="str">
            <v/>
          </cell>
          <cell r="AR203" t="str">
            <v>已缴费</v>
          </cell>
          <cell r="AS203" t="str">
            <v>2026-01-24</v>
          </cell>
          <cell r="AT203" t="str">
            <v>已缴费</v>
          </cell>
        </row>
        <row r="204">
          <cell r="B204" t="str">
            <v>500228199911270017</v>
          </cell>
          <cell r="C204" t="str">
            <v>6103550204810</v>
          </cell>
          <cell r="D204" t="str">
            <v>男</v>
          </cell>
          <cell r="E204" t="str">
            <v>开州区生态环境保护综合行政执法支队（参照）</v>
          </cell>
          <cell r="F204" t="str">
            <v>生态环境执法职位1</v>
          </cell>
          <cell r="G204">
            <v>69.5</v>
          </cell>
          <cell r="H204">
            <v>65</v>
          </cell>
          <cell r="I204">
            <v>0</v>
          </cell>
          <cell r="J204">
            <v>0</v>
          </cell>
          <cell r="K204">
            <v>134.5</v>
          </cell>
          <cell r="L204" t="str">
            <v>汉族</v>
          </cell>
          <cell r="M204" t="str">
            <v>1999-11-27</v>
          </cell>
          <cell r="N204" t="str">
            <v>26</v>
          </cell>
          <cell r="O204" t="str">
            <v>重庆市梁平区</v>
          </cell>
          <cell r="P204" t="str">
            <v>共青团员</v>
          </cell>
          <cell r="Q204" t="str">
            <v>安徽农业大学</v>
          </cell>
          <cell r="R204" t="str">
            <v>2025-06-10</v>
          </cell>
          <cell r="S204" t="str">
            <v>生物学</v>
          </cell>
          <cell r="T204" t="str">
            <v>硕士研究生</v>
          </cell>
          <cell r="U204" t="str">
            <v>硕士</v>
          </cell>
          <cell r="V204" t="str">
            <v>是</v>
          </cell>
          <cell r="W204" t="str">
            <v>全日制</v>
          </cell>
          <cell r="X204" t="str">
            <v>无</v>
          </cell>
          <cell r="Y204" t="str">
            <v>否</v>
          </cell>
          <cell r="Z204" t="str">
            <v>是</v>
          </cell>
          <cell r="AA204" t="str">
            <v>2025</v>
          </cell>
          <cell r="AB204" t="str">
            <v>否</v>
          </cell>
          <cell r="AC204" t="str">
            <v>否</v>
          </cell>
          <cell r="AD204" t="str">
            <v>不是服务基层项目人员</v>
          </cell>
          <cell r="AE204" t="str">
            <v>否</v>
          </cell>
          <cell r="AF204" t="str">
            <v>否</v>
          </cell>
          <cell r="AG204" t="str">
            <v>无</v>
          </cell>
          <cell r="AH204" t="str">
            <v>无</v>
          </cell>
          <cell r="AI204" t="str">
            <v>无</v>
          </cell>
          <cell r="AJ204" t="str">
            <v>是</v>
          </cell>
          <cell r="AK204" t="str">
            <v>2015.9-2018.6 梁平中学读书
2018.9-2022.6 济南大学读本科
2022.9-2025.6 安徽农业大学读硕士
2025.6至今 待业</v>
          </cell>
          <cell r="AL204" t="str">
            <v>13594760832</v>
          </cell>
          <cell r="AM204" t="str">
            <v>13459961479</v>
          </cell>
          <cell r="AN204" t="str">
            <v>重庆市梁平区隆鑫花漾城C区三栋一单元1305</v>
          </cell>
          <cell r="AO204" t="str">
            <v>是</v>
          </cell>
          <cell r="AP204" t="str">
            <v>否</v>
          </cell>
          <cell r="AQ204" t="str">
            <v/>
          </cell>
          <cell r="AR204" t="str">
            <v>已缴费</v>
          </cell>
          <cell r="AS204" t="str">
            <v>2026-01-23</v>
          </cell>
          <cell r="AT204" t="str">
            <v>已缴费</v>
          </cell>
        </row>
        <row r="205">
          <cell r="B205" t="str">
            <v>510131200108220029</v>
          </cell>
          <cell r="C205" t="str">
            <v>6101804501009</v>
          </cell>
          <cell r="D205" t="str">
            <v>女</v>
          </cell>
          <cell r="E205" t="str">
            <v>开州区社会保险事务中心（参照）</v>
          </cell>
          <cell r="F205" t="str">
            <v>综合管理</v>
          </cell>
          <cell r="G205">
            <v>72.5</v>
          </cell>
          <cell r="H205">
            <v>63.5</v>
          </cell>
          <cell r="I205">
            <v>0</v>
          </cell>
          <cell r="J205">
            <v>0</v>
          </cell>
          <cell r="K205">
            <v>136</v>
          </cell>
          <cell r="L205" t="str">
            <v>汉族</v>
          </cell>
          <cell r="M205" t="str">
            <v>2001-08-22</v>
          </cell>
          <cell r="N205" t="str">
            <v>24</v>
          </cell>
          <cell r="O205" t="str">
            <v>四川省蒲江县</v>
          </cell>
          <cell r="P205" t="str">
            <v>共青团员</v>
          </cell>
          <cell r="Q205" t="str">
            <v>浙江外国语学院</v>
          </cell>
          <cell r="R205" t="str">
            <v>2023-06-20</v>
          </cell>
          <cell r="S205" t="str">
            <v>翻译</v>
          </cell>
          <cell r="T205" t="str">
            <v>大学本科</v>
          </cell>
          <cell r="U205" t="str">
            <v>学士</v>
          </cell>
          <cell r="V205" t="str">
            <v>是</v>
          </cell>
          <cell r="W205" t="str">
            <v>全日制</v>
          </cell>
          <cell r="X205" t="str">
            <v>无</v>
          </cell>
          <cell r="Y205" t="str">
            <v>否</v>
          </cell>
          <cell r="Z205" t="str">
            <v>是</v>
          </cell>
          <cell r="AA205" t="str">
            <v>其他年份</v>
          </cell>
          <cell r="AB205" t="str">
            <v>是</v>
          </cell>
          <cell r="AC205" t="str">
            <v>否</v>
          </cell>
          <cell r="AD205" t="str">
            <v>不是服务基层项目人员</v>
          </cell>
          <cell r="AE205" t="str">
            <v>否</v>
          </cell>
          <cell r="AF205" t="str">
            <v>否</v>
          </cell>
          <cell r="AG205" t="str">
            <v>四川省崇州市羊马街道“三支一扶”计划人员</v>
          </cell>
          <cell r="AH205" t="str">
            <v>无</v>
          </cell>
          <cell r="AI205" t="str">
            <v>无</v>
          </cell>
          <cell r="AJ205" t="str">
            <v>是</v>
          </cell>
          <cell r="AK205" t="str">
            <v>2016.09-2019.06 蒲江中学读书；2019.09-2023.06 浙江外国语学院读本科；2023.06-2024.09 待业；2024.09至今在四川省崇州市羊马街道任“三支一扶”计划人员</v>
          </cell>
          <cell r="AL205" t="str">
            <v>18382035902</v>
          </cell>
          <cell r="AM205" t="str">
            <v>13540230826</v>
          </cell>
          <cell r="AN205" t="str">
            <v>四川省成都市蒲江县鹤都花园</v>
          </cell>
          <cell r="AO205" t="str">
            <v>是</v>
          </cell>
          <cell r="AP205" t="str">
            <v>否</v>
          </cell>
          <cell r="AQ205" t="str">
            <v/>
          </cell>
          <cell r="AR205" t="str">
            <v>已缴费</v>
          </cell>
          <cell r="AS205" t="str">
            <v>2026-01-23</v>
          </cell>
          <cell r="AT205" t="str">
            <v>已缴费</v>
          </cell>
        </row>
        <row r="206">
          <cell r="B206" t="str">
            <v>500235200003270061</v>
          </cell>
          <cell r="C206" t="str">
            <v>6101803002508</v>
          </cell>
          <cell r="D206" t="str">
            <v>女</v>
          </cell>
          <cell r="E206" t="str">
            <v>开州区农业开发中心（参照）</v>
          </cell>
          <cell r="F206" t="str">
            <v>项目管理</v>
          </cell>
          <cell r="G206">
            <v>69.5</v>
          </cell>
          <cell r="H206">
            <v>61</v>
          </cell>
          <cell r="I206">
            <v>0</v>
          </cell>
          <cell r="J206">
            <v>0</v>
          </cell>
          <cell r="K206">
            <v>130.5</v>
          </cell>
          <cell r="L206" t="str">
            <v>汉族</v>
          </cell>
          <cell r="M206" t="str">
            <v>2000-03-27</v>
          </cell>
          <cell r="N206" t="str">
            <v>26</v>
          </cell>
          <cell r="O206" t="str">
            <v>重庆市云阳县</v>
          </cell>
          <cell r="P206" t="str">
            <v>共青团员</v>
          </cell>
          <cell r="Q206" t="str">
            <v>重庆邮电大学移通学院</v>
          </cell>
          <cell r="R206" t="str">
            <v>2023-06-19</v>
          </cell>
          <cell r="S206" t="str">
            <v>大数据管理与应用</v>
          </cell>
          <cell r="T206" t="str">
            <v>大学本科</v>
          </cell>
          <cell r="U206" t="str">
            <v>学士</v>
          </cell>
          <cell r="V206" t="str">
            <v>是</v>
          </cell>
          <cell r="W206" t="str">
            <v>全日制</v>
          </cell>
          <cell r="X206" t="str">
            <v>无</v>
          </cell>
          <cell r="Y206" t="str">
            <v>否</v>
          </cell>
          <cell r="Z206" t="str">
            <v>否</v>
          </cell>
          <cell r="AA206" t="str">
            <v>其他年份</v>
          </cell>
          <cell r="AB206" t="str">
            <v>否</v>
          </cell>
          <cell r="AC206" t="str">
            <v>否</v>
          </cell>
          <cell r="AD206" t="str">
            <v>不是服务基层项目人员</v>
          </cell>
          <cell r="AE206" t="str">
            <v>否</v>
          </cell>
          <cell r="AF206" t="str">
            <v>否</v>
          </cell>
          <cell r="AG206" t="str">
            <v>无</v>
          </cell>
          <cell r="AH206" t="str">
            <v>无</v>
          </cell>
          <cell r="AI206" t="str">
            <v>无</v>
          </cell>
          <cell r="AJ206" t="str">
            <v>是</v>
          </cell>
          <cell r="AK206" t="str">
            <v>2015.9-2018.2云阳高级中学校读书；2018.2-2019.6云阳凤鸣中学校读书；2019.9-2023.6重庆移通学院读本科；2023.6至今待业</v>
          </cell>
          <cell r="AL206" t="str">
            <v>18102397478</v>
          </cell>
          <cell r="AM206" t="str">
            <v>18102397478</v>
          </cell>
          <cell r="AN206" t="str">
            <v>重庆市云阳县滨江大道750号</v>
          </cell>
          <cell r="AO206" t="str">
            <v>是</v>
          </cell>
          <cell r="AP206" t="str">
            <v>否</v>
          </cell>
          <cell r="AQ206" t="str">
            <v/>
          </cell>
          <cell r="AR206" t="str">
            <v>已缴费</v>
          </cell>
          <cell r="AS206" t="str">
            <v>2026-01-23</v>
          </cell>
          <cell r="AT206" t="str">
            <v>已缴费</v>
          </cell>
        </row>
        <row r="207">
          <cell r="B207" t="str">
            <v>500234200005300010</v>
          </cell>
          <cell r="C207" t="str">
            <v>6107540203116</v>
          </cell>
          <cell r="D207" t="str">
            <v>男</v>
          </cell>
          <cell r="E207" t="str">
            <v>开州区乡镇机关</v>
          </cell>
          <cell r="F207" t="str">
            <v>综合管理职位9</v>
          </cell>
          <cell r="G207">
            <v>64</v>
          </cell>
          <cell r="H207">
            <v>65</v>
          </cell>
          <cell r="I207">
            <v>0</v>
          </cell>
          <cell r="J207">
            <v>0</v>
          </cell>
          <cell r="K207">
            <v>129</v>
          </cell>
          <cell r="L207" t="str">
            <v>汉族</v>
          </cell>
          <cell r="M207" t="str">
            <v>2000-05-30</v>
          </cell>
          <cell r="N207" t="str">
            <v>25</v>
          </cell>
          <cell r="O207" t="str">
            <v>重庆市开州区</v>
          </cell>
          <cell r="P207" t="str">
            <v>中共党员</v>
          </cell>
          <cell r="Q207" t="str">
            <v>长江师范学院</v>
          </cell>
          <cell r="R207" t="str">
            <v>2022-07-01</v>
          </cell>
          <cell r="S207" t="str">
            <v>环境设计</v>
          </cell>
          <cell r="T207" t="str">
            <v>大学本科</v>
          </cell>
          <cell r="U207" t="str">
            <v>学士</v>
          </cell>
          <cell r="V207" t="str">
            <v>是</v>
          </cell>
          <cell r="W207" t="str">
            <v>全日制</v>
          </cell>
          <cell r="X207" t="str">
            <v>无</v>
          </cell>
          <cell r="Y207" t="str">
            <v>否</v>
          </cell>
          <cell r="Z207" t="str">
            <v>否</v>
          </cell>
          <cell r="AA207" t="str">
            <v>其他年份</v>
          </cell>
          <cell r="AB207" t="str">
            <v>否</v>
          </cell>
          <cell r="AC207" t="str">
            <v>是</v>
          </cell>
          <cell r="AD207" t="str">
            <v>我市招募派遣（含团中央或其他省市派遣到我市）的“大学生志愿服务西部计划”（服务期满2年及以上）</v>
          </cell>
          <cell r="AE207" t="str">
            <v>否</v>
          </cell>
          <cell r="AF207" t="str">
            <v>否</v>
          </cell>
          <cell r="AG207" t="str">
            <v>重庆市开州区汉丰街道办事处金州社区居民委员会</v>
          </cell>
          <cell r="AH207" t="str">
            <v>3年</v>
          </cell>
          <cell r="AI207" t="str">
            <v>2年</v>
          </cell>
          <cell r="AJ207" t="str">
            <v>是</v>
          </cell>
          <cell r="AK207" t="str">
            <v>2015.9-2018.6 重庆市开州区开州中学读书；
2018.9-2022.6 重庆市涪陵区长江师范学院读书；
2022.7-2024.7 重庆市开州区生态环境局任大学生志愿服务西部计划志愿者；
2024.12-至今 重庆市开州区汉丰街道办事处金州社区居民委员会任综合服务专干</v>
          </cell>
          <cell r="AL207" t="str">
            <v>19923533711</v>
          </cell>
          <cell r="AM207" t="str">
            <v>13452698766</v>
          </cell>
          <cell r="AN207" t="str">
            <v>重庆市开州区南山中路凤凰城7幢1单元601</v>
          </cell>
          <cell r="AO207" t="str">
            <v>是</v>
          </cell>
          <cell r="AP207" t="str">
            <v>否</v>
          </cell>
          <cell r="AQ207" t="str">
            <v/>
          </cell>
          <cell r="AR207" t="str">
            <v>已缴费</v>
          </cell>
          <cell r="AS207" t="str">
            <v>2026-01-23</v>
          </cell>
          <cell r="AT207" t="str">
            <v>已缴费</v>
          </cell>
        </row>
        <row r="208">
          <cell r="B208" t="str">
            <v>500229200007143521</v>
          </cell>
          <cell r="C208" t="str">
            <v>6107806500724</v>
          </cell>
          <cell r="D208" t="str">
            <v>女</v>
          </cell>
          <cell r="E208" t="str">
            <v>开州区乡镇机关</v>
          </cell>
          <cell r="F208" t="str">
            <v>综合管理职位10</v>
          </cell>
          <cell r="G208">
            <v>60.5</v>
          </cell>
          <cell r="H208">
            <v>64.5</v>
          </cell>
          <cell r="I208">
            <v>0</v>
          </cell>
          <cell r="J208">
            <v>0</v>
          </cell>
          <cell r="K208">
            <v>125</v>
          </cell>
          <cell r="L208" t="str">
            <v>汉族</v>
          </cell>
          <cell r="M208" t="str">
            <v>2000-07-14</v>
          </cell>
          <cell r="N208" t="str">
            <v>25</v>
          </cell>
          <cell r="O208" t="str">
            <v>重庆市城口县</v>
          </cell>
          <cell r="P208" t="str">
            <v>共青团员</v>
          </cell>
          <cell r="Q208" t="str">
            <v>重庆第二师范学院</v>
          </cell>
          <cell r="R208" t="str">
            <v>2022-06-24</v>
          </cell>
          <cell r="S208" t="str">
            <v>符合</v>
          </cell>
          <cell r="T208" t="str">
            <v>大学本科</v>
          </cell>
          <cell r="U208" t="str">
            <v>学士</v>
          </cell>
          <cell r="V208" t="str">
            <v>是</v>
          </cell>
          <cell r="W208" t="str">
            <v>全日制</v>
          </cell>
          <cell r="X208" t="str">
            <v>无</v>
          </cell>
          <cell r="Y208" t="str">
            <v>否</v>
          </cell>
          <cell r="Z208" t="str">
            <v>否</v>
          </cell>
          <cell r="AA208" t="str">
            <v>其他年份</v>
          </cell>
          <cell r="AB208" t="str">
            <v>是</v>
          </cell>
          <cell r="AC208" t="str">
            <v>是</v>
          </cell>
          <cell r="AD208" t="str">
            <v>我市招募派遣（含团中央或其他省市派遣到我市）的“大学生志愿服务西部计划”（服务期满2年及以上）</v>
          </cell>
          <cell r="AE208" t="str">
            <v>否</v>
          </cell>
          <cell r="AF208" t="str">
            <v>否</v>
          </cell>
          <cell r="AG208" t="str">
            <v>无</v>
          </cell>
          <cell r="AH208" t="str">
            <v>两年</v>
          </cell>
          <cell r="AI208" t="str">
            <v>两年</v>
          </cell>
          <cell r="AJ208" t="str">
            <v>是</v>
          </cell>
          <cell r="AK208" t="str">
            <v>2015.9-2018.6城口中学校读书；2018.9-2022.6重庆第二师范学院读本科；2022.7-2024.7在重庆市城口县交通局担任办公室工作人员</v>
          </cell>
          <cell r="AL208" t="str">
            <v>18580611634</v>
          </cell>
          <cell r="AM208" t="str">
            <v>13996677073</v>
          </cell>
          <cell r="AN208" t="str">
            <v>重庆市城口县葛城街道水晶郦城</v>
          </cell>
          <cell r="AO208" t="str">
            <v>是</v>
          </cell>
          <cell r="AP208" t="str">
            <v>否</v>
          </cell>
          <cell r="AQ208" t="str">
            <v/>
          </cell>
          <cell r="AR208" t="str">
            <v>已缴费</v>
          </cell>
          <cell r="AS208" t="str">
            <v>2026-01-23</v>
          </cell>
          <cell r="AT208" t="str">
            <v>已缴费</v>
          </cell>
        </row>
        <row r="209">
          <cell r="B209" t="str">
            <v>500234200208111500</v>
          </cell>
          <cell r="C209" t="str">
            <v>6101540101116</v>
          </cell>
          <cell r="D209" t="str">
            <v>女</v>
          </cell>
          <cell r="E209" t="str">
            <v>开州区财政绩效评价和集中收付中心（参照）</v>
          </cell>
          <cell r="F209" t="str">
            <v>财政绩效管理2</v>
          </cell>
          <cell r="G209">
            <v>67</v>
          </cell>
          <cell r="H209">
            <v>61.5</v>
          </cell>
          <cell r="I209">
            <v>0</v>
          </cell>
          <cell r="J209">
            <v>0</v>
          </cell>
          <cell r="K209">
            <v>128.5</v>
          </cell>
          <cell r="L209" t="str">
            <v>汉族</v>
          </cell>
          <cell r="M209" t="str">
            <v>2002-08-11</v>
          </cell>
          <cell r="N209" t="str">
            <v>23</v>
          </cell>
          <cell r="O209" t="str">
            <v>重庆市开州区</v>
          </cell>
          <cell r="P209" t="str">
            <v>共青团员</v>
          </cell>
          <cell r="Q209" t="str">
            <v>西南政法大学</v>
          </cell>
          <cell r="R209" t="str">
            <v>2024-06-30</v>
          </cell>
          <cell r="S209" t="str">
            <v>金融学</v>
          </cell>
          <cell r="T209" t="str">
            <v>大学本科</v>
          </cell>
          <cell r="U209" t="str">
            <v>学士</v>
          </cell>
          <cell r="V209" t="str">
            <v>是</v>
          </cell>
          <cell r="W209" t="str">
            <v>全日制</v>
          </cell>
          <cell r="X209" t="str">
            <v>无</v>
          </cell>
          <cell r="Y209" t="str">
            <v>否</v>
          </cell>
          <cell r="Z209" t="str">
            <v>是</v>
          </cell>
          <cell r="AA209" t="str">
            <v>其他年份</v>
          </cell>
          <cell r="AB209" t="str">
            <v>否</v>
          </cell>
          <cell r="AC209" t="str">
            <v>否</v>
          </cell>
          <cell r="AD209" t="str">
            <v>不是服务基层项目人员</v>
          </cell>
          <cell r="AE209" t="str">
            <v>否</v>
          </cell>
          <cell r="AF209" t="str">
            <v>否</v>
          </cell>
          <cell r="AG209" t="str">
            <v>无</v>
          </cell>
          <cell r="AH209" t="str">
            <v>无</v>
          </cell>
          <cell r="AI209" t="str">
            <v>无</v>
          </cell>
          <cell r="AJ209" t="str">
            <v>是</v>
          </cell>
          <cell r="AK209" t="str">
            <v>2017.9-2020.7  重庆市开州中学读高中
2020.9-2024.7  西南政法大学读本科</v>
          </cell>
          <cell r="AL209" t="str">
            <v>18166419899</v>
          </cell>
          <cell r="AM209" t="str">
            <v>15826466566</v>
          </cell>
          <cell r="AN209" t="str">
            <v>重庆市开州区汉丰街道星星豪都大门菜鸟驿站</v>
          </cell>
          <cell r="AO209" t="str">
            <v>是</v>
          </cell>
          <cell r="AP209" t="str">
            <v>否</v>
          </cell>
          <cell r="AQ209" t="str">
            <v/>
          </cell>
          <cell r="AR209" t="str">
            <v>已缴费</v>
          </cell>
          <cell r="AS209" t="str">
            <v>2026-01-23</v>
          </cell>
          <cell r="AT209" t="str">
            <v>已缴费</v>
          </cell>
        </row>
        <row r="210">
          <cell r="B210" t="str">
            <v>500234200201220034</v>
          </cell>
          <cell r="C210" t="str">
            <v>6101010104728</v>
          </cell>
          <cell r="D210" t="str">
            <v>男</v>
          </cell>
          <cell r="E210" t="str">
            <v>开州区医疗保障事务中心（参照）</v>
          </cell>
          <cell r="F210" t="str">
            <v>待遇保障</v>
          </cell>
          <cell r="G210">
            <v>74.5</v>
          </cell>
          <cell r="H210">
            <v>59</v>
          </cell>
          <cell r="I210">
            <v>0</v>
          </cell>
          <cell r="J210">
            <v>0</v>
          </cell>
          <cell r="K210">
            <v>133.5</v>
          </cell>
          <cell r="L210" t="str">
            <v>汉族</v>
          </cell>
          <cell r="M210" t="str">
            <v>2002-01-22</v>
          </cell>
          <cell r="N210" t="str">
            <v>24</v>
          </cell>
          <cell r="O210" t="str">
            <v>重庆市开州区</v>
          </cell>
          <cell r="P210" t="str">
            <v>共青团员</v>
          </cell>
          <cell r="Q210" t="str">
            <v>重庆医科大学</v>
          </cell>
          <cell r="R210" t="str">
            <v>2024-07-01</v>
          </cell>
          <cell r="S210" t="str">
            <v>中西医临床医学</v>
          </cell>
          <cell r="T210" t="str">
            <v>大学本科</v>
          </cell>
          <cell r="U210" t="str">
            <v>学士</v>
          </cell>
          <cell r="V210" t="str">
            <v>是</v>
          </cell>
          <cell r="W210" t="str">
            <v>全日制</v>
          </cell>
          <cell r="X210" t="str">
            <v>无</v>
          </cell>
          <cell r="Y210" t="str">
            <v>否</v>
          </cell>
          <cell r="Z210" t="str">
            <v>是</v>
          </cell>
          <cell r="AA210" t="str">
            <v>其他年份</v>
          </cell>
          <cell r="AB210" t="str">
            <v>否</v>
          </cell>
          <cell r="AC210" t="str">
            <v>否</v>
          </cell>
          <cell r="AD210" t="str">
            <v>不是服务基层项目人员</v>
          </cell>
          <cell r="AE210" t="str">
            <v>否</v>
          </cell>
          <cell r="AF210" t="str">
            <v>否</v>
          </cell>
          <cell r="AG210" t="str">
            <v>无</v>
          </cell>
          <cell r="AH210" t="str">
            <v>无</v>
          </cell>
          <cell r="AI210" t="str">
            <v>无</v>
          </cell>
          <cell r="AJ210" t="str">
            <v>是</v>
          </cell>
          <cell r="AK210" t="str">
            <v>2007.9-2013.7重庆市开州区汉丰第一小学读书；
2013.9-2016.7重庆市开州区西街初级中学读书；
2016.9-2019.7重庆市开州中学读书；
2019.9-2024.7重庆医科大学读书；
2024.7至今待业</v>
          </cell>
          <cell r="AL210" t="str">
            <v>13594878122</v>
          </cell>
          <cell r="AM210" t="str">
            <v>13594878122</v>
          </cell>
          <cell r="AN210" t="str">
            <v>重庆市开州区汉丰街道开州大道（中）408号附9号2幢13-5</v>
          </cell>
          <cell r="AO210" t="str">
            <v>是</v>
          </cell>
          <cell r="AP210" t="str">
            <v>否</v>
          </cell>
          <cell r="AQ210" t="str">
            <v/>
          </cell>
          <cell r="AR210" t="str">
            <v>已缴费</v>
          </cell>
          <cell r="AS210" t="str">
            <v>2026-01-23</v>
          </cell>
          <cell r="AT210" t="str">
            <v>已缴费</v>
          </cell>
        </row>
        <row r="211">
          <cell r="B211" t="str">
            <v>500239199409033736</v>
          </cell>
          <cell r="C211" t="str">
            <v>6103140300502</v>
          </cell>
          <cell r="D211" t="str">
            <v>男</v>
          </cell>
          <cell r="E211" t="str">
            <v>开州区市场监督管理局</v>
          </cell>
          <cell r="F211" t="str">
            <v>基层行政执法1</v>
          </cell>
          <cell r="G211">
            <v>63</v>
          </cell>
          <cell r="H211">
            <v>70</v>
          </cell>
          <cell r="I211">
            <v>0</v>
          </cell>
          <cell r="J211">
            <v>0</v>
          </cell>
          <cell r="K211">
            <v>133</v>
          </cell>
          <cell r="L211" t="str">
            <v>土家族</v>
          </cell>
          <cell r="M211" t="str">
            <v>1994-09-03</v>
          </cell>
          <cell r="N211" t="str">
            <v>31</v>
          </cell>
          <cell r="O211" t="str">
            <v>重庆市黔江区</v>
          </cell>
          <cell r="P211" t="str">
            <v>群众</v>
          </cell>
          <cell r="Q211" t="str">
            <v>长江师范学院</v>
          </cell>
          <cell r="R211" t="str">
            <v>2018-06-23</v>
          </cell>
          <cell r="S211" t="str">
            <v>材料成型及控制工程</v>
          </cell>
          <cell r="T211" t="str">
            <v>大学本科</v>
          </cell>
          <cell r="U211" t="str">
            <v>学士</v>
          </cell>
          <cell r="V211" t="str">
            <v>是</v>
          </cell>
          <cell r="W211" t="str">
            <v>全日制</v>
          </cell>
          <cell r="X211" t="str">
            <v>无</v>
          </cell>
          <cell r="Y211" t="str">
            <v>否</v>
          </cell>
          <cell r="Z211" t="str">
            <v>否</v>
          </cell>
          <cell r="AA211" t="str">
            <v>其他年份</v>
          </cell>
          <cell r="AB211" t="str">
            <v>是</v>
          </cell>
          <cell r="AC211" t="str">
            <v>否</v>
          </cell>
          <cell r="AD211" t="str">
            <v>不是服务基层项目人员</v>
          </cell>
          <cell r="AE211" t="str">
            <v>否</v>
          </cell>
          <cell r="AF211" t="str">
            <v>否</v>
          </cell>
          <cell r="AG211" t="str">
            <v>重庆机场集团有限公司黔江机场分公司</v>
          </cell>
          <cell r="AH211" t="str">
            <v>6年</v>
          </cell>
          <cell r="AI211" t="str">
            <v>无</v>
          </cell>
          <cell r="AJ211" t="str">
            <v>是</v>
          </cell>
          <cell r="AK211" t="str">
            <v>2011.9-2014.7重庆市黔江区民族中学读书（高中）
2014.9-2018.6长江师范学院读本科
2018.6-2019.7在家备考
2019.7-2021.6国网重庆市供电公司黔江供电分公司任台区经理职位
2021.7至今  重庆机场集团有限公司黔江机场分公司任水电维护员职位</v>
          </cell>
          <cell r="AL211" t="str">
            <v>15340325640</v>
          </cell>
          <cell r="AM211" t="str">
            <v>13896846478</v>
          </cell>
          <cell r="AN211" t="str">
            <v>重庆市黔江区城南街道观山水D栋26-3</v>
          </cell>
          <cell r="AO211" t="str">
            <v>是</v>
          </cell>
          <cell r="AP211" t="str">
            <v>否</v>
          </cell>
          <cell r="AQ211" t="str">
            <v>无</v>
          </cell>
          <cell r="AR211" t="str">
            <v>已缴费</v>
          </cell>
          <cell r="AS211" t="str">
            <v>2026-01-23</v>
          </cell>
          <cell r="AT211" t="str">
            <v>已缴费</v>
          </cell>
        </row>
        <row r="212">
          <cell r="B212" t="str">
            <v>500234200407030017</v>
          </cell>
          <cell r="C212" t="str">
            <v>6107540205017</v>
          </cell>
          <cell r="D212" t="str">
            <v>男</v>
          </cell>
          <cell r="E212" t="str">
            <v>开州区乡镇机关</v>
          </cell>
          <cell r="F212" t="str">
            <v>综合管理职位1</v>
          </cell>
          <cell r="G212">
            <v>72</v>
          </cell>
          <cell r="H212">
            <v>67</v>
          </cell>
          <cell r="I212">
            <v>0</v>
          </cell>
          <cell r="J212">
            <v>0</v>
          </cell>
          <cell r="K212">
            <v>139</v>
          </cell>
          <cell r="L212" t="str">
            <v>汉族</v>
          </cell>
          <cell r="M212" t="str">
            <v>2004-07-03</v>
          </cell>
          <cell r="N212" t="str">
            <v>21</v>
          </cell>
          <cell r="O212" t="str">
            <v>重庆市开州区</v>
          </cell>
          <cell r="P212" t="str">
            <v>共青团员</v>
          </cell>
          <cell r="Q212" t="str">
            <v>长安大学</v>
          </cell>
          <cell r="R212" t="str">
            <v>2026-07-01</v>
          </cell>
          <cell r="S212" t="str">
            <v>自动化</v>
          </cell>
          <cell r="T212" t="str">
            <v>大学本科</v>
          </cell>
          <cell r="U212" t="str">
            <v>学士</v>
          </cell>
          <cell r="V212" t="str">
            <v>是</v>
          </cell>
          <cell r="W212" t="str">
            <v>全日制</v>
          </cell>
          <cell r="X212" t="str">
            <v>无</v>
          </cell>
          <cell r="Y212" t="str">
            <v>是</v>
          </cell>
          <cell r="Z212" t="str">
            <v>是</v>
          </cell>
          <cell r="AA212" t="str">
            <v>2026</v>
          </cell>
          <cell r="AB212" t="str">
            <v>否</v>
          </cell>
          <cell r="AC212" t="str">
            <v>否</v>
          </cell>
          <cell r="AD212" t="str">
            <v>不是服务基层项目人员</v>
          </cell>
          <cell r="AE212" t="str">
            <v>否</v>
          </cell>
          <cell r="AF212" t="str">
            <v>否</v>
          </cell>
          <cell r="AG212" t="str">
            <v>无</v>
          </cell>
          <cell r="AH212" t="str">
            <v>无</v>
          </cell>
          <cell r="AI212" t="str">
            <v>无</v>
          </cell>
          <cell r="AJ212" t="str">
            <v>是</v>
          </cell>
          <cell r="AK212" t="str">
            <v>2019.9-2022.7开州中学读书；2022.9至今长安大学读本科</v>
          </cell>
          <cell r="AL212" t="str">
            <v>15929315570</v>
          </cell>
          <cell r="AM212" t="str">
            <v>17383135979</v>
          </cell>
          <cell r="AN212" t="str">
            <v>重庆市开州区嘉和居</v>
          </cell>
          <cell r="AO212" t="str">
            <v>是</v>
          </cell>
          <cell r="AP212" t="str">
            <v>否</v>
          </cell>
          <cell r="AQ212" t="str">
            <v/>
          </cell>
          <cell r="AR212" t="str">
            <v>已缴费</v>
          </cell>
          <cell r="AS212" t="str">
            <v>2026-01-22</v>
          </cell>
          <cell r="AT212" t="str">
            <v>已缴费</v>
          </cell>
        </row>
        <row r="213">
          <cell r="B213" t="str">
            <v>500106200002182142</v>
          </cell>
          <cell r="C213" t="str">
            <v>6107520201614</v>
          </cell>
          <cell r="D213" t="str">
            <v>女</v>
          </cell>
          <cell r="E213" t="str">
            <v>开州区乡镇机关</v>
          </cell>
          <cell r="F213" t="str">
            <v>综合管理职位10</v>
          </cell>
          <cell r="G213">
            <v>64</v>
          </cell>
          <cell r="H213">
            <v>63</v>
          </cell>
          <cell r="I213">
            <v>0</v>
          </cell>
          <cell r="J213">
            <v>0</v>
          </cell>
          <cell r="K213">
            <v>127</v>
          </cell>
          <cell r="L213" t="str">
            <v>汉族</v>
          </cell>
          <cell r="M213" t="str">
            <v>2000-02-18</v>
          </cell>
          <cell r="N213" t="str">
            <v>25</v>
          </cell>
          <cell r="O213" t="str">
            <v>重庆市潼南区</v>
          </cell>
          <cell r="P213" t="str">
            <v>共青团员</v>
          </cell>
          <cell r="Q213" t="str">
            <v>重庆文理学院</v>
          </cell>
          <cell r="R213" t="str">
            <v>2022-06-12</v>
          </cell>
          <cell r="S213" t="str">
            <v>工程造价</v>
          </cell>
          <cell r="T213" t="str">
            <v>大学本科</v>
          </cell>
          <cell r="U213" t="str">
            <v>学士</v>
          </cell>
          <cell r="V213" t="str">
            <v>是</v>
          </cell>
          <cell r="W213" t="str">
            <v>全日制</v>
          </cell>
          <cell r="X213" t="str">
            <v>无</v>
          </cell>
          <cell r="Y213" t="str">
            <v>否</v>
          </cell>
          <cell r="Z213" t="str">
            <v>否</v>
          </cell>
          <cell r="AA213" t="str">
            <v>其他年份</v>
          </cell>
          <cell r="AB213" t="str">
            <v>是</v>
          </cell>
          <cell r="AC213" t="str">
            <v>是</v>
          </cell>
          <cell r="AD213" t="str">
            <v>我市招募派遣（含团中央或其他省市派遣到我市）的“大学生志愿服务西部计划”（服务期满2年及以上）</v>
          </cell>
          <cell r="AE213" t="str">
            <v>否</v>
          </cell>
          <cell r="AF213" t="str">
            <v>否</v>
          </cell>
          <cell r="AG213" t="str">
            <v>无</v>
          </cell>
          <cell r="AH213" t="str">
            <v>2022.8-2025.7</v>
          </cell>
          <cell r="AI213" t="str">
            <v>无</v>
          </cell>
          <cell r="AJ213" t="str">
            <v>是</v>
          </cell>
          <cell r="AK213" t="str">
            <v>2015.9-2018.7 重庆市求精中学读书；2018.9-2022.7 重庆文理学院读本科；2022.8-2023.7在重庆市潼南区财政局任西部计划志愿者；2023.8-2025.7在重庆市潼南区农业科技投资（集团）有限公司任西部计划志愿者</v>
          </cell>
          <cell r="AL213" t="str">
            <v>15330325010</v>
          </cell>
          <cell r="AM213" t="str">
            <v>13996131998</v>
          </cell>
          <cell r="AN213" t="str">
            <v>重庆市潼南区潼南大道北一段303号1幢1单元3-1</v>
          </cell>
          <cell r="AO213" t="str">
            <v>是</v>
          </cell>
          <cell r="AP213" t="str">
            <v>否</v>
          </cell>
          <cell r="AQ213" t="str">
            <v/>
          </cell>
          <cell r="AR213" t="str">
            <v>已缴费</v>
          </cell>
          <cell r="AS213" t="str">
            <v>2026-01-23</v>
          </cell>
          <cell r="AT213" t="str">
            <v>已缴费</v>
          </cell>
        </row>
        <row r="214">
          <cell r="B214" t="str">
            <v>50023519990925701X</v>
          </cell>
          <cell r="C214" t="str">
            <v>6101010104222</v>
          </cell>
          <cell r="D214" t="str">
            <v>男</v>
          </cell>
          <cell r="E214" t="str">
            <v>开州区司法局</v>
          </cell>
          <cell r="F214" t="str">
            <v>司法助理职位1</v>
          </cell>
          <cell r="G214">
            <v>74.5</v>
          </cell>
          <cell r="H214">
            <v>66.5</v>
          </cell>
          <cell r="I214">
            <v>0</v>
          </cell>
          <cell r="J214">
            <v>0</v>
          </cell>
          <cell r="K214">
            <v>141</v>
          </cell>
          <cell r="L214" t="str">
            <v>汉族</v>
          </cell>
          <cell r="M214" t="str">
            <v>1999-09-25</v>
          </cell>
          <cell r="N214" t="str">
            <v>26</v>
          </cell>
          <cell r="O214" t="str">
            <v>重庆市万州区</v>
          </cell>
          <cell r="P214" t="str">
            <v>共青团员</v>
          </cell>
          <cell r="Q214" t="str">
            <v>四川农业大学</v>
          </cell>
          <cell r="R214" t="str">
            <v>2022-06-07</v>
          </cell>
          <cell r="S214" t="str">
            <v>社会工作</v>
          </cell>
          <cell r="T214" t="str">
            <v>大学本科</v>
          </cell>
          <cell r="U214" t="str">
            <v>学士</v>
          </cell>
          <cell r="V214" t="str">
            <v>是</v>
          </cell>
          <cell r="W214" t="str">
            <v>全日制</v>
          </cell>
          <cell r="X214" t="str">
            <v>无</v>
          </cell>
          <cell r="Y214" t="str">
            <v>否</v>
          </cell>
          <cell r="Z214" t="str">
            <v>否</v>
          </cell>
          <cell r="AA214" t="str">
            <v>其他年份</v>
          </cell>
          <cell r="AB214" t="str">
            <v>是</v>
          </cell>
          <cell r="AC214" t="str">
            <v>否</v>
          </cell>
          <cell r="AD214" t="str">
            <v>不是服务基层项目人员</v>
          </cell>
          <cell r="AE214" t="str">
            <v>否</v>
          </cell>
          <cell r="AF214" t="str">
            <v>否</v>
          </cell>
          <cell r="AG214" t="str">
            <v>重庆市万州区新田镇五一社区社区工作者</v>
          </cell>
          <cell r="AH214" t="str">
            <v>20个月</v>
          </cell>
          <cell r="AI214" t="str">
            <v>无</v>
          </cell>
          <cell r="AJ214" t="str">
            <v>是</v>
          </cell>
          <cell r="AK214" t="str">
            <v>2016.9-2018.6 重庆市万州区高级中学读书；
2018.9-2022.6 四川农业大学读本科
2022.8-2023.11 在重庆市忠县石宝镇万松村任村社区综合服务专干
2023.12-2025.7 待业
2025.8至今 在重庆市万州区新田镇五一社区任社区工作者</v>
          </cell>
          <cell r="AL214" t="str">
            <v>15213548456</v>
          </cell>
          <cell r="AM214" t="str">
            <v>15823750695</v>
          </cell>
          <cell r="AN214" t="str">
            <v>重庆市万州区百安坝街道安顺路72号国贸广场小区</v>
          </cell>
          <cell r="AO214" t="str">
            <v>是</v>
          </cell>
          <cell r="AP214" t="str">
            <v>否</v>
          </cell>
          <cell r="AQ214" t="str">
            <v/>
          </cell>
          <cell r="AR214" t="str">
            <v>已缴费</v>
          </cell>
          <cell r="AS214" t="str">
            <v>2026-01-23</v>
          </cell>
          <cell r="AT214" t="str">
            <v>已缴费</v>
          </cell>
        </row>
        <row r="215">
          <cell r="B215" t="str">
            <v>500382200008240830</v>
          </cell>
          <cell r="C215" t="str">
            <v>6101804200112</v>
          </cell>
          <cell r="D215" t="str">
            <v>男</v>
          </cell>
          <cell r="E215" t="str">
            <v>开州区规划自然资源局</v>
          </cell>
          <cell r="F215" t="str">
            <v>综合管理职位1</v>
          </cell>
          <cell r="G215">
            <v>72</v>
          </cell>
          <cell r="H215">
            <v>62.5</v>
          </cell>
          <cell r="I215">
            <v>0</v>
          </cell>
          <cell r="J215">
            <v>0</v>
          </cell>
          <cell r="K215">
            <v>134.5</v>
          </cell>
          <cell r="L215" t="str">
            <v>汉族</v>
          </cell>
          <cell r="M215" t="str">
            <v>2000-08-24</v>
          </cell>
          <cell r="N215" t="str">
            <v>25</v>
          </cell>
          <cell r="O215" t="str">
            <v>重庆市北碚区</v>
          </cell>
          <cell r="P215" t="str">
            <v>共青团员</v>
          </cell>
          <cell r="Q215" t="str">
            <v>湖南师范大学</v>
          </cell>
          <cell r="R215" t="str">
            <v>2026-07-01</v>
          </cell>
          <cell r="S215" t="str">
            <v>人文地理学</v>
          </cell>
          <cell r="T215" t="str">
            <v>硕士研究生</v>
          </cell>
          <cell r="U215" t="str">
            <v>硕士</v>
          </cell>
          <cell r="V215" t="str">
            <v>是</v>
          </cell>
          <cell r="W215" t="str">
            <v>全日制</v>
          </cell>
          <cell r="X215" t="str">
            <v>无</v>
          </cell>
          <cell r="Y215" t="str">
            <v>是</v>
          </cell>
          <cell r="Z215" t="str">
            <v>是</v>
          </cell>
          <cell r="AA215" t="str">
            <v>2026</v>
          </cell>
          <cell r="AB215" t="str">
            <v>否</v>
          </cell>
          <cell r="AC215" t="str">
            <v>否</v>
          </cell>
          <cell r="AD215" t="str">
            <v>不是服务基层项目人员</v>
          </cell>
          <cell r="AE215" t="str">
            <v>否</v>
          </cell>
          <cell r="AF215" t="str">
            <v>否</v>
          </cell>
          <cell r="AG215" t="str">
            <v>无</v>
          </cell>
          <cell r="AH215" t="str">
            <v>无</v>
          </cell>
          <cell r="AI215" t="str">
            <v>无</v>
          </cell>
          <cell r="AJ215" t="str">
            <v>是</v>
          </cell>
          <cell r="AK215" t="str">
            <v>2015.9-2018.7 重庆市兼善中学读书；2018.9-2022.7 海南师范大学读本科；2022.7-2023.9 待业备考研究生；2023.9-2026.7 湖南师范大学读硕士</v>
          </cell>
          <cell r="AL215" t="str">
            <v>18996400360</v>
          </cell>
          <cell r="AM215" t="str">
            <v>13883330592</v>
          </cell>
          <cell r="AN215" t="str">
            <v>湖南省长沙市桔子洲街道阜埠河路湖南师范大学天马学生公寓</v>
          </cell>
          <cell r="AO215" t="str">
            <v>是</v>
          </cell>
          <cell r="AP215" t="str">
            <v>否</v>
          </cell>
          <cell r="AQ215" t="str">
            <v/>
          </cell>
          <cell r="AR215" t="str">
            <v>已缴费</v>
          </cell>
          <cell r="AS215" t="str">
            <v>2026-01-23</v>
          </cell>
          <cell r="AT215" t="str">
            <v>已缴费</v>
          </cell>
        </row>
        <row r="216">
          <cell r="B216" t="str">
            <v>500234200003163374</v>
          </cell>
          <cell r="C216" t="str">
            <v>6101803000825</v>
          </cell>
          <cell r="D216" t="str">
            <v>男</v>
          </cell>
          <cell r="E216" t="str">
            <v>开州区街道机关</v>
          </cell>
          <cell r="F216" t="str">
            <v>综合管理职位1</v>
          </cell>
          <cell r="G216">
            <v>67.5</v>
          </cell>
          <cell r="H216">
            <v>62</v>
          </cell>
          <cell r="I216">
            <v>0</v>
          </cell>
          <cell r="J216">
            <v>0</v>
          </cell>
          <cell r="K216">
            <v>129.5</v>
          </cell>
          <cell r="L216" t="str">
            <v>汉族</v>
          </cell>
          <cell r="M216" t="str">
            <v>2000-03-16</v>
          </cell>
          <cell r="N216" t="str">
            <v>25</v>
          </cell>
          <cell r="O216" t="str">
            <v>重庆市开州区九龙山镇东坝村6组235号</v>
          </cell>
          <cell r="P216" t="str">
            <v>共青团员</v>
          </cell>
          <cell r="Q216" t="str">
            <v>西南政法大学</v>
          </cell>
          <cell r="R216" t="str">
            <v>2026-07-01</v>
          </cell>
          <cell r="S216" t="str">
            <v>审计专业</v>
          </cell>
          <cell r="T216" t="str">
            <v>硕士研究生</v>
          </cell>
          <cell r="U216" t="str">
            <v>硕士</v>
          </cell>
          <cell r="V216" t="str">
            <v>是</v>
          </cell>
          <cell r="W216" t="str">
            <v>全日制</v>
          </cell>
          <cell r="X216" t="str">
            <v>无</v>
          </cell>
          <cell r="Y216" t="str">
            <v>是</v>
          </cell>
          <cell r="Z216" t="str">
            <v>否</v>
          </cell>
          <cell r="AA216" t="str">
            <v>2026</v>
          </cell>
          <cell r="AB216" t="str">
            <v>否</v>
          </cell>
          <cell r="AC216" t="str">
            <v>否</v>
          </cell>
          <cell r="AD216" t="str">
            <v>不是服务基层项目人员</v>
          </cell>
          <cell r="AE216" t="str">
            <v>否</v>
          </cell>
          <cell r="AF216" t="str">
            <v>否</v>
          </cell>
          <cell r="AG216" t="str">
            <v>无</v>
          </cell>
          <cell r="AH216" t="str">
            <v>无</v>
          </cell>
          <cell r="AI216" t="str">
            <v>无</v>
          </cell>
          <cell r="AJ216" t="str">
            <v>是</v>
          </cell>
          <cell r="AK216" t="str">
            <v>2015.9-2018.6开州中学读书；2018.9-2019.6开州中学复读；2019.9-2023.6西南政法大学读本科；2023.9-至今在西南政法大学读研究生</v>
          </cell>
          <cell r="AL216" t="str">
            <v>17323524723</v>
          </cell>
          <cell r="AM216" t="str">
            <v>17323687848</v>
          </cell>
          <cell r="AN216" t="str">
            <v>西南政法大学</v>
          </cell>
          <cell r="AO216" t="str">
            <v>是</v>
          </cell>
          <cell r="AP216" t="str">
            <v>否</v>
          </cell>
          <cell r="AQ216" t="str">
            <v/>
          </cell>
          <cell r="AR216" t="str">
            <v>已缴费</v>
          </cell>
          <cell r="AS216" t="str">
            <v>2026-01-22</v>
          </cell>
          <cell r="AT216" t="str">
            <v>已缴费</v>
          </cell>
        </row>
        <row r="217">
          <cell r="B217" t="str">
            <v>500101199612280017</v>
          </cell>
          <cell r="C217" t="str">
            <v>6104809609323</v>
          </cell>
          <cell r="D217" t="str">
            <v>男</v>
          </cell>
          <cell r="E217" t="str">
            <v>开州区公安局</v>
          </cell>
          <cell r="F217" t="str">
            <v>基层执法勤务职位（金融财会）</v>
          </cell>
          <cell r="G217">
            <v>66.5</v>
          </cell>
          <cell r="H217">
            <v>51</v>
          </cell>
          <cell r="I217">
            <v>67</v>
          </cell>
          <cell r="J217">
            <v>0</v>
          </cell>
          <cell r="K217">
            <v>62</v>
          </cell>
          <cell r="L217" t="str">
            <v>汉族</v>
          </cell>
          <cell r="M217" t="str">
            <v>1996-12-28</v>
          </cell>
          <cell r="N217" t="str">
            <v>29</v>
          </cell>
          <cell r="O217" t="str">
            <v>重庆市万州区</v>
          </cell>
          <cell r="P217" t="str">
            <v>中共党员</v>
          </cell>
          <cell r="Q217" t="str">
            <v>重庆大学城市科技学院</v>
          </cell>
          <cell r="R217" t="str">
            <v>2019-06-20</v>
          </cell>
          <cell r="S217" t="str">
            <v>会计学</v>
          </cell>
          <cell r="T217" t="str">
            <v>大学本科</v>
          </cell>
          <cell r="U217" t="str">
            <v>学士</v>
          </cell>
          <cell r="V217" t="str">
            <v>是</v>
          </cell>
          <cell r="W217" t="str">
            <v>全日制</v>
          </cell>
          <cell r="X217" t="str">
            <v>无</v>
          </cell>
          <cell r="Y217" t="str">
            <v>否</v>
          </cell>
          <cell r="Z217" t="str">
            <v>否</v>
          </cell>
          <cell r="AA217" t="str">
            <v>其他年份</v>
          </cell>
          <cell r="AB217" t="str">
            <v>是</v>
          </cell>
          <cell r="AC217" t="str">
            <v>否</v>
          </cell>
          <cell r="AD217" t="str">
            <v>不是服务基层项目人员</v>
          </cell>
          <cell r="AE217" t="str">
            <v>否</v>
          </cell>
          <cell r="AF217" t="str">
            <v>否</v>
          </cell>
          <cell r="AG217" t="str">
            <v>重庆市万州区李河镇平安村委会，本土人才</v>
          </cell>
          <cell r="AH217" t="str">
            <v>5年</v>
          </cell>
          <cell r="AI217" t="str">
            <v>无</v>
          </cell>
          <cell r="AJ217" t="str">
            <v>是</v>
          </cell>
          <cell r="AK217" t="str">
            <v>2012.6-2015.9 重庆万州第三高级中学读书；2015.9-2019.6 重庆大学城市科技学院读本科；2019.6-2021.3 待业；2021.3至今在重庆市万州区李河镇平安村委会任本土人才</v>
          </cell>
          <cell r="AL217" t="str">
            <v>13896307550</v>
          </cell>
          <cell r="AM217" t="str">
            <v>13983817648</v>
          </cell>
          <cell r="AN217" t="str">
            <v>重庆市万州区石峰路390号鸿欧山屿城</v>
          </cell>
          <cell r="AO217" t="str">
            <v>是</v>
          </cell>
          <cell r="AP217" t="str">
            <v>否</v>
          </cell>
          <cell r="AQ217" t="str">
            <v>                                                                                      ·</v>
          </cell>
          <cell r="AR217" t="str">
            <v>已缴费</v>
          </cell>
          <cell r="AS217" t="str">
            <v>2026-01-23</v>
          </cell>
          <cell r="AT217" t="str">
            <v>已缴费</v>
          </cell>
        </row>
        <row r="218">
          <cell r="B218" t="str">
            <v>500229199710193621</v>
          </cell>
          <cell r="C218" t="str">
            <v>6101805503210</v>
          </cell>
          <cell r="D218" t="str">
            <v>女</v>
          </cell>
          <cell r="E218" t="str">
            <v>开州区森林病虫害防治检疫站（参照）</v>
          </cell>
          <cell r="F218" t="str">
            <v>技术指导2</v>
          </cell>
          <cell r="G218">
            <v>65.5</v>
          </cell>
          <cell r="H218">
            <v>67</v>
          </cell>
          <cell r="I218">
            <v>0</v>
          </cell>
          <cell r="J218">
            <v>0</v>
          </cell>
          <cell r="K218">
            <v>132.5</v>
          </cell>
          <cell r="L218" t="str">
            <v>汉族</v>
          </cell>
          <cell r="M218" t="str">
            <v>1997-10-19</v>
          </cell>
          <cell r="N218" t="str">
            <v>28</v>
          </cell>
          <cell r="O218" t="str">
            <v>重庆市城口县</v>
          </cell>
          <cell r="P218" t="str">
            <v>群众</v>
          </cell>
          <cell r="Q218" t="str">
            <v>重庆文理学院</v>
          </cell>
          <cell r="R218" t="str">
            <v>2020-06-20</v>
          </cell>
          <cell r="S218" t="str">
            <v>园林</v>
          </cell>
          <cell r="T218" t="str">
            <v>大学本科</v>
          </cell>
          <cell r="U218" t="str">
            <v>学士</v>
          </cell>
          <cell r="V218" t="str">
            <v>是</v>
          </cell>
          <cell r="W218" t="str">
            <v>全日制</v>
          </cell>
          <cell r="X218" t="str">
            <v>无</v>
          </cell>
          <cell r="Y218" t="str">
            <v>否</v>
          </cell>
          <cell r="Z218" t="str">
            <v>否</v>
          </cell>
          <cell r="AA218" t="str">
            <v>其他年份</v>
          </cell>
          <cell r="AB218" t="str">
            <v>是</v>
          </cell>
          <cell r="AC218" t="str">
            <v>否</v>
          </cell>
          <cell r="AD218" t="str">
            <v>不是服务基层项目人员</v>
          </cell>
          <cell r="AE218" t="str">
            <v>否</v>
          </cell>
          <cell r="AF218" t="str">
            <v>否</v>
          </cell>
          <cell r="AG218" t="str">
            <v>大竹县林业局；职工</v>
          </cell>
          <cell r="AH218" t="str">
            <v>无</v>
          </cell>
          <cell r="AI218" t="str">
            <v>无</v>
          </cell>
          <cell r="AJ218" t="str">
            <v>是</v>
          </cell>
          <cell r="AK218" t="str">
            <v>2013.9-2016.6 城口县高级中学读书；
2016.9-2020.6 重庆文理学院读本科；
2020.6-2025.2 待业；
2025.3至今 在大竹县林业局工作。</v>
          </cell>
          <cell r="AL218" t="str">
            <v>15736215807</v>
          </cell>
          <cell r="AM218" t="str">
            <v>17782201095</v>
          </cell>
          <cell r="AN218" t="str">
            <v>四川省达州市大竹县凤凰城A区</v>
          </cell>
          <cell r="AO218" t="str">
            <v>是</v>
          </cell>
          <cell r="AP218" t="str">
            <v>否</v>
          </cell>
          <cell r="AQ218" t="str">
            <v>当前是事业编制人员，无服务年限。</v>
          </cell>
          <cell r="AR218" t="str">
            <v>已缴费</v>
          </cell>
          <cell r="AS218" t="str">
            <v>2026-01-23</v>
          </cell>
          <cell r="AT218" t="str">
            <v>已缴费</v>
          </cell>
        </row>
        <row r="219">
          <cell r="B219" t="str">
            <v>500384200006070041</v>
          </cell>
          <cell r="C219" t="str">
            <v>6101190104102</v>
          </cell>
          <cell r="D219" t="str">
            <v>女</v>
          </cell>
          <cell r="E219" t="str">
            <v>开州区街道机关</v>
          </cell>
          <cell r="F219" t="str">
            <v>综合管理职位4</v>
          </cell>
          <cell r="G219">
            <v>59</v>
          </cell>
          <cell r="H219">
            <v>76</v>
          </cell>
          <cell r="I219">
            <v>0</v>
          </cell>
          <cell r="J219">
            <v>0</v>
          </cell>
          <cell r="K219">
            <v>135</v>
          </cell>
          <cell r="L219" t="str">
            <v>汉族</v>
          </cell>
          <cell r="M219" t="str">
            <v>2000-06-07</v>
          </cell>
          <cell r="N219" t="str">
            <v>25</v>
          </cell>
          <cell r="O219" t="str">
            <v>重庆市江北区</v>
          </cell>
          <cell r="P219" t="str">
            <v>共青团员</v>
          </cell>
          <cell r="Q219" t="str">
            <v>重庆工商大学</v>
          </cell>
          <cell r="R219" t="str">
            <v>2025-06-13</v>
          </cell>
          <cell r="S219" t="str">
            <v>会计</v>
          </cell>
          <cell r="T219" t="str">
            <v>硕士研究生</v>
          </cell>
          <cell r="U219" t="str">
            <v>硕士</v>
          </cell>
          <cell r="V219" t="str">
            <v>是</v>
          </cell>
          <cell r="W219" t="str">
            <v>全日制</v>
          </cell>
          <cell r="X219" t="str">
            <v>无</v>
          </cell>
          <cell r="Y219" t="str">
            <v>否</v>
          </cell>
          <cell r="Z219" t="str">
            <v>是</v>
          </cell>
          <cell r="AA219" t="str">
            <v>2025</v>
          </cell>
          <cell r="AB219" t="str">
            <v>否</v>
          </cell>
          <cell r="AC219" t="str">
            <v>否</v>
          </cell>
          <cell r="AD219" t="str">
            <v>不是服务基层项目人员</v>
          </cell>
          <cell r="AE219" t="str">
            <v>否</v>
          </cell>
          <cell r="AF219" t="str">
            <v>否</v>
          </cell>
          <cell r="AG219" t="str">
            <v>无</v>
          </cell>
          <cell r="AH219" t="str">
            <v>无</v>
          </cell>
          <cell r="AI219" t="str">
            <v>无</v>
          </cell>
          <cell r="AJ219" t="str">
            <v>是</v>
          </cell>
          <cell r="AK219" t="str">
            <v>2015.9-2018.7 重庆市求精中学校读高中；2018.9-2022.7 重庆工商大学读本科；2022.9-2025.7 重庆工商大学读硕士研究生；2025.7至今待业</v>
          </cell>
          <cell r="AL219" t="str">
            <v>19521925164</v>
          </cell>
          <cell r="AM219" t="str">
            <v>13896767096</v>
          </cell>
          <cell r="AN219" t="str">
            <v>重庆市南川区泽恺半岛小区3-18-6</v>
          </cell>
          <cell r="AO219" t="str">
            <v>是</v>
          </cell>
          <cell r="AP219" t="str">
            <v>否</v>
          </cell>
          <cell r="AQ219" t="str">
            <v/>
          </cell>
          <cell r="AR219" t="str">
            <v>已缴费</v>
          </cell>
          <cell r="AS219" t="str">
            <v>2026-01-23</v>
          </cell>
          <cell r="AT219" t="str">
            <v>已缴费</v>
          </cell>
        </row>
        <row r="220">
          <cell r="B220" t="str">
            <v>500234200412159341</v>
          </cell>
          <cell r="C220" t="str">
            <v>6101800103025</v>
          </cell>
          <cell r="D220" t="str">
            <v>女</v>
          </cell>
          <cell r="E220" t="str">
            <v>开州区监委派出监察室</v>
          </cell>
          <cell r="F220" t="str">
            <v>纪检监察职位2</v>
          </cell>
          <cell r="G220">
            <v>62.5</v>
          </cell>
          <cell r="H220">
            <v>68.5</v>
          </cell>
          <cell r="I220">
            <v>0</v>
          </cell>
          <cell r="J220">
            <v>0</v>
          </cell>
          <cell r="K220">
            <v>131</v>
          </cell>
          <cell r="L220" t="str">
            <v>汉族</v>
          </cell>
          <cell r="M220" t="str">
            <v>2004-12-15</v>
          </cell>
          <cell r="N220" t="str">
            <v>21</v>
          </cell>
          <cell r="O220" t="str">
            <v>重庆市开州区</v>
          </cell>
          <cell r="P220" t="str">
            <v>中共预备党员</v>
          </cell>
          <cell r="Q220" t="str">
            <v>重庆理工大学</v>
          </cell>
          <cell r="R220" t="str">
            <v>2026-06-28</v>
          </cell>
          <cell r="S220" t="str">
            <v>汉语国际教育</v>
          </cell>
          <cell r="T220" t="str">
            <v>大学本科</v>
          </cell>
          <cell r="U220" t="str">
            <v>学士</v>
          </cell>
          <cell r="V220" t="str">
            <v>是</v>
          </cell>
          <cell r="W220" t="str">
            <v>全日制</v>
          </cell>
          <cell r="X220" t="str">
            <v>无</v>
          </cell>
          <cell r="Y220" t="str">
            <v>是</v>
          </cell>
          <cell r="Z220" t="str">
            <v>否</v>
          </cell>
          <cell r="AA220" t="str">
            <v>2026</v>
          </cell>
          <cell r="AB220" t="str">
            <v>否</v>
          </cell>
          <cell r="AC220" t="str">
            <v>否</v>
          </cell>
          <cell r="AD220" t="str">
            <v>不是服务基层项目人员</v>
          </cell>
          <cell r="AE220" t="str">
            <v>否</v>
          </cell>
          <cell r="AF220" t="str">
            <v>否</v>
          </cell>
          <cell r="AG220" t="str">
            <v>无</v>
          </cell>
          <cell r="AH220" t="str">
            <v>无</v>
          </cell>
          <cell r="AI220" t="str">
            <v>无</v>
          </cell>
          <cell r="AJ220" t="str">
            <v>是</v>
          </cell>
          <cell r="AK220" t="str">
            <v>2019.9-2022.6重庆市开州区实验中学读书；2022.9至今重庆理工大学读本科</v>
          </cell>
          <cell r="AL220" t="str">
            <v>19823386918</v>
          </cell>
          <cell r="AM220" t="str">
            <v>19946774254</v>
          </cell>
          <cell r="AN220" t="str">
            <v>重庆市开州区岳溪镇</v>
          </cell>
          <cell r="AO220" t="str">
            <v>是</v>
          </cell>
          <cell r="AP220" t="str">
            <v>否</v>
          </cell>
          <cell r="AQ220" t="str">
            <v/>
          </cell>
          <cell r="AR220" t="str">
            <v>已缴费</v>
          </cell>
          <cell r="AS220" t="str">
            <v>2026-01-24</v>
          </cell>
          <cell r="AT220" t="str">
            <v>已缴费</v>
          </cell>
        </row>
        <row r="221">
          <cell r="B221" t="str">
            <v>500234200005231860</v>
          </cell>
          <cell r="C221" t="str">
            <v>6103540206910</v>
          </cell>
          <cell r="D221" t="str">
            <v>女</v>
          </cell>
          <cell r="E221" t="str">
            <v>开州区文化市场综合行政执法支队（参照）</v>
          </cell>
          <cell r="F221" t="str">
            <v>文化执法职位1</v>
          </cell>
          <cell r="G221">
            <v>67</v>
          </cell>
          <cell r="H221">
            <v>66</v>
          </cell>
          <cell r="I221">
            <v>0</v>
          </cell>
          <cell r="J221">
            <v>0</v>
          </cell>
          <cell r="K221">
            <v>133</v>
          </cell>
          <cell r="L221" t="str">
            <v>汉族</v>
          </cell>
          <cell r="M221" t="str">
            <v>2000-05-23</v>
          </cell>
          <cell r="N221" t="str">
            <v>25</v>
          </cell>
          <cell r="O221" t="str">
            <v>重庆市开州区</v>
          </cell>
          <cell r="P221" t="str">
            <v>共青团员</v>
          </cell>
          <cell r="Q221" t="str">
            <v>四川外国语大学重庆南方翻译学院</v>
          </cell>
          <cell r="R221" t="str">
            <v>2021-07-01</v>
          </cell>
          <cell r="S221" t="str">
            <v>汉语言文学</v>
          </cell>
          <cell r="T221" t="str">
            <v>大学本科</v>
          </cell>
          <cell r="U221" t="str">
            <v>学士</v>
          </cell>
          <cell r="V221" t="str">
            <v>是</v>
          </cell>
          <cell r="W221" t="str">
            <v>全日制</v>
          </cell>
          <cell r="X221" t="str">
            <v>无</v>
          </cell>
          <cell r="Y221" t="str">
            <v>否</v>
          </cell>
          <cell r="Z221" t="str">
            <v>否</v>
          </cell>
          <cell r="AA221" t="str">
            <v>其他年份</v>
          </cell>
          <cell r="AB221" t="str">
            <v>是</v>
          </cell>
          <cell r="AC221" t="str">
            <v>否</v>
          </cell>
          <cell r="AD221" t="str">
            <v>不是服务基层项目人员</v>
          </cell>
          <cell r="AE221" t="str">
            <v>否</v>
          </cell>
          <cell r="AF221" t="str">
            <v>否</v>
          </cell>
          <cell r="AG221" t="str">
            <v>重庆公路养护工程（集团）有限公司任内业管理</v>
          </cell>
          <cell r="AH221" t="str">
            <v>无</v>
          </cell>
          <cell r="AI221" t="str">
            <v>无</v>
          </cell>
          <cell r="AJ221" t="str">
            <v>是</v>
          </cell>
          <cell r="AK221" t="str">
            <v>2014.9-2017.7开州区温泉中学读书；2017.9-2021.7四川外国语大学重庆南方翻译学院读本科；2021.7-2022.8在重庆爱谦文化传播有限公司任实习教师；2022.8至今在重庆公路养护工程（集团）有限公司任内业管理</v>
          </cell>
          <cell r="AL221" t="str">
            <v>13060280058</v>
          </cell>
          <cell r="AM221" t="str">
            <v>52380879</v>
          </cell>
          <cell r="AN221" t="str">
            <v>重庆市开州区温泉镇顺平村5组144号</v>
          </cell>
          <cell r="AO221" t="str">
            <v>是</v>
          </cell>
          <cell r="AP221" t="str">
            <v>否</v>
          </cell>
          <cell r="AQ221" t="str">
            <v/>
          </cell>
          <cell r="AR221" t="str">
            <v>已缴费</v>
          </cell>
          <cell r="AS221" t="str">
            <v>2026-01-24</v>
          </cell>
          <cell r="AT221" t="str">
            <v>已缴费</v>
          </cell>
        </row>
        <row r="222">
          <cell r="B222" t="str">
            <v>410326200208067590</v>
          </cell>
          <cell r="C222" t="str">
            <v>6103010804725</v>
          </cell>
          <cell r="D222" t="str">
            <v>男</v>
          </cell>
          <cell r="E222" t="str">
            <v>开州区市场监督管理局</v>
          </cell>
          <cell r="F222" t="str">
            <v>基层市场监管1</v>
          </cell>
          <cell r="G222">
            <v>74.5</v>
          </cell>
          <cell r="H222">
            <v>63.5</v>
          </cell>
          <cell r="I222">
            <v>0</v>
          </cell>
          <cell r="J222">
            <v>0</v>
          </cell>
          <cell r="K222">
            <v>138</v>
          </cell>
          <cell r="L222" t="str">
            <v>汉族</v>
          </cell>
          <cell r="M222" t="str">
            <v>2002-08-06</v>
          </cell>
          <cell r="N222" t="str">
            <v>24</v>
          </cell>
          <cell r="O222" t="str">
            <v>重庆市开州区</v>
          </cell>
          <cell r="P222" t="str">
            <v>群众</v>
          </cell>
          <cell r="Q222" t="str">
            <v>四川大学</v>
          </cell>
          <cell r="R222" t="str">
            <v>2025-07-15</v>
          </cell>
          <cell r="S222" t="str">
            <v>自动化</v>
          </cell>
          <cell r="T222" t="str">
            <v>大学本科</v>
          </cell>
          <cell r="U222" t="str">
            <v>学士</v>
          </cell>
          <cell r="V222" t="str">
            <v>是</v>
          </cell>
          <cell r="W222" t="str">
            <v>全日制</v>
          </cell>
          <cell r="X222" t="str">
            <v>无</v>
          </cell>
          <cell r="Y222" t="str">
            <v>是</v>
          </cell>
          <cell r="Z222" t="str">
            <v>是</v>
          </cell>
          <cell r="AA222" t="str">
            <v>2025</v>
          </cell>
          <cell r="AB222" t="str">
            <v>否</v>
          </cell>
          <cell r="AC222" t="str">
            <v>否</v>
          </cell>
          <cell r="AD222" t="str">
            <v>不是服务基层项目人员</v>
          </cell>
          <cell r="AE222" t="str">
            <v>否</v>
          </cell>
          <cell r="AF222" t="str">
            <v>否</v>
          </cell>
          <cell r="AG222" t="str">
            <v>无</v>
          </cell>
          <cell r="AH222" t="str">
            <v>无</v>
          </cell>
          <cell r="AI222" t="str">
            <v>无</v>
          </cell>
          <cell r="AJ222" t="str">
            <v>是</v>
          </cell>
          <cell r="AK222" t="str">
            <v>2018.9-2021.7重庆市开州区临江中学读书；2021.9-2025.7四川大学读本科</v>
          </cell>
          <cell r="AL222" t="str">
            <v>17358655135</v>
          </cell>
          <cell r="AM222" t="str">
            <v>15870420011</v>
          </cell>
          <cell r="AN222" t="str">
            <v>重庆市开县</v>
          </cell>
          <cell r="AO222" t="str">
            <v>是</v>
          </cell>
          <cell r="AP222" t="str">
            <v>否</v>
          </cell>
          <cell r="AQ222" t="str">
            <v/>
          </cell>
          <cell r="AR222" t="str">
            <v>已缴费</v>
          </cell>
          <cell r="AS222" t="str">
            <v>2026-01-24</v>
          </cell>
          <cell r="AT222" t="str">
            <v>已缴费</v>
          </cell>
        </row>
        <row r="223">
          <cell r="B223" t="str">
            <v>500234200008253387</v>
          </cell>
          <cell r="C223" t="str">
            <v>6107540202422</v>
          </cell>
          <cell r="D223" t="str">
            <v>女</v>
          </cell>
          <cell r="E223" t="str">
            <v>开州区乡镇机关</v>
          </cell>
          <cell r="F223" t="str">
            <v>综合管理职位8</v>
          </cell>
          <cell r="G223">
            <v>61</v>
          </cell>
          <cell r="H223">
            <v>64</v>
          </cell>
          <cell r="I223">
            <v>0</v>
          </cell>
          <cell r="J223">
            <v>0</v>
          </cell>
          <cell r="K223">
            <v>125</v>
          </cell>
          <cell r="L223" t="str">
            <v>汉族</v>
          </cell>
          <cell r="M223" t="str">
            <v>2000-08-25</v>
          </cell>
          <cell r="N223" t="str">
            <v>25</v>
          </cell>
          <cell r="O223" t="str">
            <v>重庆市开州区</v>
          </cell>
          <cell r="P223" t="str">
            <v>中共党员</v>
          </cell>
          <cell r="Q223" t="str">
            <v>西南大学</v>
          </cell>
          <cell r="R223" t="str">
            <v>2025-06-23</v>
          </cell>
          <cell r="S223" t="str">
            <v>生物学</v>
          </cell>
          <cell r="T223" t="str">
            <v>硕士研究生</v>
          </cell>
          <cell r="U223" t="str">
            <v>硕士</v>
          </cell>
          <cell r="V223" t="str">
            <v>是</v>
          </cell>
          <cell r="W223" t="str">
            <v>全日制</v>
          </cell>
          <cell r="X223" t="str">
            <v>无</v>
          </cell>
          <cell r="Y223" t="str">
            <v>否</v>
          </cell>
          <cell r="Z223" t="str">
            <v>否</v>
          </cell>
          <cell r="AA223" t="str">
            <v>2025</v>
          </cell>
          <cell r="AB223" t="str">
            <v>是</v>
          </cell>
          <cell r="AC223" t="str">
            <v>否</v>
          </cell>
          <cell r="AD223" t="str">
            <v>不是服务基层项目人员</v>
          </cell>
          <cell r="AE223" t="str">
            <v>否</v>
          </cell>
          <cell r="AF223" t="str">
            <v>否</v>
          </cell>
          <cell r="AG223" t="str">
            <v>开州区九龙山镇人民政府大学生基层服务岗 无职务</v>
          </cell>
          <cell r="AH223" t="str">
            <v>半年</v>
          </cell>
          <cell r="AI223" t="str">
            <v>无</v>
          </cell>
          <cell r="AJ223" t="str">
            <v>是</v>
          </cell>
          <cell r="AK223" t="str">
            <v>2015.9-2018.7  重庆市开州区临江中学读书
2018.9-2022.7  湖南科技学院读本科
2022.9-2025.6  西南大学资源昆虫高效养殖与利用全国重点实验室读硕士
2025.9-至今  在开州区九龙山镇人民政府大学生基层服务岗位 员工</v>
          </cell>
          <cell r="AL223" t="str">
            <v>15736437996</v>
          </cell>
          <cell r="AM223" t="str">
            <v>15736437996</v>
          </cell>
          <cell r="AN223" t="str">
            <v>重庆市开州区九龙山镇龙翔社区3组</v>
          </cell>
          <cell r="AO223" t="str">
            <v>是</v>
          </cell>
          <cell r="AP223" t="str">
            <v>否</v>
          </cell>
          <cell r="AQ223" t="str">
            <v/>
          </cell>
          <cell r="AR223" t="str">
            <v>已缴费</v>
          </cell>
          <cell r="AS223" t="str">
            <v>2026-01-23</v>
          </cell>
          <cell r="AT223" t="str">
            <v>已缴费</v>
          </cell>
        </row>
        <row r="224">
          <cell r="B224" t="str">
            <v>500234200208050955</v>
          </cell>
          <cell r="C224" t="str">
            <v>6103540205712</v>
          </cell>
          <cell r="D224" t="str">
            <v>男</v>
          </cell>
          <cell r="E224" t="str">
            <v>开州区生态环境保护综合行政执法支队（参照）</v>
          </cell>
          <cell r="F224" t="str">
            <v>生态环境执法职位1</v>
          </cell>
          <cell r="G224">
            <v>67.5</v>
          </cell>
          <cell r="H224">
            <v>71</v>
          </cell>
          <cell r="I224">
            <v>0</v>
          </cell>
          <cell r="J224">
            <v>0</v>
          </cell>
          <cell r="K224">
            <v>138.5</v>
          </cell>
          <cell r="L224" t="str">
            <v>汉族</v>
          </cell>
          <cell r="M224" t="str">
            <v>2002-08-05</v>
          </cell>
          <cell r="N224" t="str">
            <v>23</v>
          </cell>
          <cell r="O224" t="str">
            <v>重庆市开州区</v>
          </cell>
          <cell r="P224" t="str">
            <v>共青团员</v>
          </cell>
          <cell r="Q224" t="str">
            <v>重庆师范大学</v>
          </cell>
          <cell r="R224" t="str">
            <v>2025-07-06</v>
          </cell>
          <cell r="S224" t="str">
            <v>数学与应用数学</v>
          </cell>
          <cell r="T224" t="str">
            <v>大学本科</v>
          </cell>
          <cell r="U224" t="str">
            <v>学士</v>
          </cell>
          <cell r="V224" t="str">
            <v>是</v>
          </cell>
          <cell r="W224" t="str">
            <v>全日制</v>
          </cell>
          <cell r="X224" t="str">
            <v>无</v>
          </cell>
          <cell r="Y224" t="str">
            <v>否</v>
          </cell>
          <cell r="Z224" t="str">
            <v>是</v>
          </cell>
          <cell r="AA224" t="str">
            <v>2025</v>
          </cell>
          <cell r="AB224" t="str">
            <v>否</v>
          </cell>
          <cell r="AC224" t="str">
            <v>否</v>
          </cell>
          <cell r="AD224" t="str">
            <v>不是服务基层项目人员</v>
          </cell>
          <cell r="AE224" t="str">
            <v>否</v>
          </cell>
          <cell r="AF224" t="str">
            <v>否</v>
          </cell>
          <cell r="AG224" t="str">
            <v>无</v>
          </cell>
          <cell r="AH224" t="str">
            <v>无</v>
          </cell>
          <cell r="AI224" t="str">
            <v>无</v>
          </cell>
          <cell r="AJ224" t="str">
            <v>是</v>
          </cell>
          <cell r="AK224" t="str">
            <v>2018.9-2021.7 重庆市开州中学读书
2021.9-2025.6 重庆师范大学读本科
2025.6至今 待业</v>
          </cell>
          <cell r="AL224" t="str">
            <v>19115542684</v>
          </cell>
          <cell r="AM224" t="str">
            <v>13388942523</v>
          </cell>
          <cell r="AN224" t="str">
            <v>重庆市开州区</v>
          </cell>
          <cell r="AO224" t="str">
            <v>是</v>
          </cell>
          <cell r="AP224" t="str">
            <v>否</v>
          </cell>
          <cell r="AQ224" t="str">
            <v/>
          </cell>
          <cell r="AR224" t="str">
            <v>已缴费</v>
          </cell>
          <cell r="AS224" t="str">
            <v>2026-01-24</v>
          </cell>
          <cell r="AT224" t="str">
            <v>已缴费</v>
          </cell>
        </row>
        <row r="225">
          <cell r="B225" t="str">
            <v>500234200204026034</v>
          </cell>
          <cell r="C225" t="str">
            <v>6104809405002</v>
          </cell>
          <cell r="D225" t="str">
            <v>男</v>
          </cell>
          <cell r="E225" t="str">
            <v>开州区公安局</v>
          </cell>
          <cell r="F225" t="str">
            <v>基层执法勤务职位2</v>
          </cell>
          <cell r="G225">
            <v>68</v>
          </cell>
          <cell r="H225">
            <v>59</v>
          </cell>
          <cell r="I225">
            <v>68</v>
          </cell>
          <cell r="J225">
            <v>0</v>
          </cell>
          <cell r="K225">
            <v>65.3</v>
          </cell>
          <cell r="L225" t="str">
            <v>汉族</v>
          </cell>
          <cell r="M225" t="str">
            <v>2002-04-02</v>
          </cell>
          <cell r="N225" t="str">
            <v>23</v>
          </cell>
          <cell r="O225" t="str">
            <v>重庆市开州区</v>
          </cell>
          <cell r="P225" t="str">
            <v>群众</v>
          </cell>
          <cell r="Q225" t="str">
            <v>重庆城市科技学院</v>
          </cell>
          <cell r="R225" t="str">
            <v>2024-06-30</v>
          </cell>
          <cell r="S225" t="str">
            <v>工程管理</v>
          </cell>
          <cell r="T225" t="str">
            <v>大学本科</v>
          </cell>
          <cell r="U225" t="str">
            <v>学士</v>
          </cell>
          <cell r="V225" t="str">
            <v>是</v>
          </cell>
          <cell r="W225" t="str">
            <v>全日制</v>
          </cell>
          <cell r="X225" t="str">
            <v>无</v>
          </cell>
          <cell r="Y225" t="str">
            <v>否</v>
          </cell>
          <cell r="Z225" t="str">
            <v>是</v>
          </cell>
          <cell r="AA225" t="str">
            <v>其他年份</v>
          </cell>
          <cell r="AB225" t="str">
            <v>否</v>
          </cell>
          <cell r="AC225" t="str">
            <v>否</v>
          </cell>
          <cell r="AD225" t="str">
            <v>不是服务基层项目人员</v>
          </cell>
          <cell r="AE225" t="str">
            <v>否</v>
          </cell>
          <cell r="AF225" t="str">
            <v>否</v>
          </cell>
          <cell r="AG225" t="str">
            <v>无</v>
          </cell>
          <cell r="AH225" t="str">
            <v>无</v>
          </cell>
          <cell r="AI225" t="str">
            <v>无</v>
          </cell>
          <cell r="AJ225" t="str">
            <v>是</v>
          </cell>
          <cell r="AK225" t="str">
            <v>2017.9-2020.6 于开州职业教育中心就读高中
2020.9-2022.6 于重庆青年职业技术学院就读专科
2022.9-2024.6 于重庆城市科技学院就读本科
2024.6-2026.1 待业至今</v>
          </cell>
          <cell r="AL225" t="str">
            <v>18623012324</v>
          </cell>
          <cell r="AM225" t="str">
            <v>13163851288</v>
          </cell>
          <cell r="AN225" t="str">
            <v>重庆市开州区赵家街道蔡家村4组37号</v>
          </cell>
          <cell r="AO225" t="str">
            <v>是</v>
          </cell>
          <cell r="AP225" t="str">
            <v>否</v>
          </cell>
          <cell r="AQ225" t="str">
            <v/>
          </cell>
          <cell r="AR225" t="str">
            <v>已缴费</v>
          </cell>
          <cell r="AS225" t="str">
            <v>2026-01-24</v>
          </cell>
          <cell r="AT225" t="str">
            <v>已缴费</v>
          </cell>
        </row>
        <row r="226">
          <cell r="B226" t="str">
            <v>50023619990825354X</v>
          </cell>
          <cell r="C226" t="str">
            <v>6107010405810</v>
          </cell>
          <cell r="D226" t="str">
            <v>女</v>
          </cell>
          <cell r="E226" t="str">
            <v>开州区乡镇机关</v>
          </cell>
          <cell r="F226" t="str">
            <v>综合管理职位8</v>
          </cell>
          <cell r="G226">
            <v>58</v>
          </cell>
          <cell r="H226">
            <v>68</v>
          </cell>
          <cell r="I226">
            <v>0</v>
          </cell>
          <cell r="J226">
            <v>0</v>
          </cell>
          <cell r="K226">
            <v>126</v>
          </cell>
          <cell r="L226" t="str">
            <v>汉族</v>
          </cell>
          <cell r="M226" t="str">
            <v>1999-08-25</v>
          </cell>
          <cell r="N226" t="str">
            <v>26</v>
          </cell>
          <cell r="O226" t="str">
            <v>重庆市奉节县</v>
          </cell>
          <cell r="P226" t="str">
            <v>中共党员</v>
          </cell>
          <cell r="Q226" t="str">
            <v>重庆师范大学</v>
          </cell>
          <cell r="R226" t="str">
            <v>2025-06-18</v>
          </cell>
          <cell r="S226" t="str">
            <v>食品加工与安全</v>
          </cell>
          <cell r="T226" t="str">
            <v>硕士研究生</v>
          </cell>
          <cell r="U226" t="str">
            <v>硕士</v>
          </cell>
          <cell r="V226" t="str">
            <v>是</v>
          </cell>
          <cell r="W226" t="str">
            <v>全日制</v>
          </cell>
          <cell r="X226" t="str">
            <v>无</v>
          </cell>
          <cell r="Y226" t="str">
            <v>否</v>
          </cell>
          <cell r="Z226" t="str">
            <v>是</v>
          </cell>
          <cell r="AA226" t="str">
            <v>2025</v>
          </cell>
          <cell r="AB226" t="str">
            <v>是</v>
          </cell>
          <cell r="AC226" t="str">
            <v>否</v>
          </cell>
          <cell r="AD226" t="str">
            <v>不是服务基层项目人员</v>
          </cell>
          <cell r="AE226" t="str">
            <v>否</v>
          </cell>
          <cell r="AF226" t="str">
            <v>否</v>
          </cell>
          <cell r="AG226" t="str">
            <v>奉节县档案馆工作人员</v>
          </cell>
          <cell r="AH226" t="str">
            <v>无</v>
          </cell>
          <cell r="AI226" t="str">
            <v>无</v>
          </cell>
          <cell r="AJ226" t="str">
            <v>是</v>
          </cell>
          <cell r="AK226" t="str">
            <v>2014.6-2017.6 奉节县永安中学读书；
2017.6-2018.6 奉节县奉节中学读书；
2018.6-2022.6 湖北文理学院读本科；
2022.6-2025.6 重庆师范大学读硕士研究生；
2025.8至今在奉节县档案馆 工作人员</v>
          </cell>
          <cell r="AL226" t="str">
            <v>18883665351</v>
          </cell>
          <cell r="AM226" t="str">
            <v>18883665351</v>
          </cell>
          <cell r="AN226" t="str">
            <v>重庆市沙坪坝区虎溪街道大学城中路37号重庆师范大学</v>
          </cell>
          <cell r="AO226" t="str">
            <v>是</v>
          </cell>
          <cell r="AP226" t="str">
            <v>是</v>
          </cell>
          <cell r="AQ226" t="str">
            <v/>
          </cell>
          <cell r="AR226" t="str">
            <v>已缴费</v>
          </cell>
          <cell r="AS226" t="str">
            <v>2026-01-23</v>
          </cell>
          <cell r="AT226" t="str">
            <v>已缴费</v>
          </cell>
        </row>
        <row r="227">
          <cell r="B227" t="str">
            <v>500101200404024583</v>
          </cell>
          <cell r="C227" t="str">
            <v>6107806902204</v>
          </cell>
          <cell r="D227" t="str">
            <v>女</v>
          </cell>
          <cell r="E227" t="str">
            <v>开州区乡镇机关</v>
          </cell>
          <cell r="F227" t="str">
            <v>综合管理职位2</v>
          </cell>
          <cell r="G227">
            <v>67</v>
          </cell>
          <cell r="H227">
            <v>71.5</v>
          </cell>
          <cell r="I227">
            <v>0</v>
          </cell>
          <cell r="J227">
            <v>0</v>
          </cell>
          <cell r="K227">
            <v>138.5</v>
          </cell>
          <cell r="L227" t="str">
            <v>汉族</v>
          </cell>
          <cell r="M227" t="str">
            <v>2004-04-02</v>
          </cell>
          <cell r="N227" t="str">
            <v>21</v>
          </cell>
          <cell r="O227" t="str">
            <v>重庆万州</v>
          </cell>
          <cell r="P227" t="str">
            <v>共青团员</v>
          </cell>
          <cell r="Q227" t="str">
            <v>重庆理工大学</v>
          </cell>
          <cell r="R227" t="str">
            <v>2026-06-27</v>
          </cell>
          <cell r="S227" t="str">
            <v>行政管理</v>
          </cell>
          <cell r="T227" t="str">
            <v>大学本科</v>
          </cell>
          <cell r="U227" t="str">
            <v>学士</v>
          </cell>
          <cell r="V227" t="str">
            <v>是</v>
          </cell>
          <cell r="W227" t="str">
            <v>全日制</v>
          </cell>
          <cell r="X227" t="str">
            <v>无</v>
          </cell>
          <cell r="Y227" t="str">
            <v>是</v>
          </cell>
          <cell r="Z227" t="str">
            <v>是</v>
          </cell>
          <cell r="AA227" t="str">
            <v>2026</v>
          </cell>
          <cell r="AB227" t="str">
            <v>否</v>
          </cell>
          <cell r="AC227" t="str">
            <v>否</v>
          </cell>
          <cell r="AD227" t="str">
            <v>不是服务基层项目人员</v>
          </cell>
          <cell r="AE227" t="str">
            <v>否</v>
          </cell>
          <cell r="AF227" t="str">
            <v>否</v>
          </cell>
          <cell r="AG227" t="str">
            <v>无</v>
          </cell>
          <cell r="AH227" t="str">
            <v>无</v>
          </cell>
          <cell r="AI227" t="str">
            <v>无</v>
          </cell>
          <cell r="AJ227" t="str">
            <v>是</v>
          </cell>
          <cell r="AK227" t="str">
            <v>2019.9-2022.7重庆万州第一中学读书;2019.9至今重庆理工大学读本科</v>
          </cell>
          <cell r="AL227" t="str">
            <v>17784074907</v>
          </cell>
          <cell r="AM227" t="str">
            <v>17265668412</v>
          </cell>
          <cell r="AN227" t="str">
            <v>重庆市万州区</v>
          </cell>
          <cell r="AO227" t="str">
            <v>是</v>
          </cell>
          <cell r="AP227" t="str">
            <v>否</v>
          </cell>
          <cell r="AQ227" t="str">
            <v/>
          </cell>
          <cell r="AR227" t="str">
            <v>已缴费</v>
          </cell>
          <cell r="AS227" t="str">
            <v>2026-01-24</v>
          </cell>
          <cell r="AT227" t="str">
            <v>已缴费</v>
          </cell>
        </row>
        <row r="228">
          <cell r="B228" t="str">
            <v>511723200209013348</v>
          </cell>
          <cell r="C228" t="str">
            <v>6103110202027</v>
          </cell>
          <cell r="D228" t="str">
            <v>女</v>
          </cell>
          <cell r="E228" t="str">
            <v>开州区生态环境保护综合行政执法支队（参照）</v>
          </cell>
          <cell r="F228" t="str">
            <v>生态环境执法职位2</v>
          </cell>
          <cell r="G228">
            <v>68</v>
          </cell>
          <cell r="H228">
            <v>75</v>
          </cell>
          <cell r="I228">
            <v>0</v>
          </cell>
          <cell r="J228">
            <v>0</v>
          </cell>
          <cell r="K228">
            <v>143</v>
          </cell>
          <cell r="L228" t="str">
            <v>汉族</v>
          </cell>
          <cell r="M228" t="str">
            <v>2002-09-01</v>
          </cell>
          <cell r="N228" t="str">
            <v>23</v>
          </cell>
          <cell r="O228" t="str">
            <v>四川省开江县</v>
          </cell>
          <cell r="P228" t="str">
            <v>共青团员</v>
          </cell>
          <cell r="Q228" t="str">
            <v>内江师范学院</v>
          </cell>
          <cell r="R228" t="str">
            <v>2026-06-20</v>
          </cell>
          <cell r="S228" t="str">
            <v>地理科学（理学学位）</v>
          </cell>
          <cell r="T228" t="str">
            <v>大学本科</v>
          </cell>
          <cell r="U228" t="str">
            <v>学士</v>
          </cell>
          <cell r="V228" t="str">
            <v>是</v>
          </cell>
          <cell r="W228" t="str">
            <v>全日制</v>
          </cell>
          <cell r="X228" t="str">
            <v>无</v>
          </cell>
          <cell r="Y228" t="str">
            <v>是</v>
          </cell>
          <cell r="Z228" t="str">
            <v>否</v>
          </cell>
          <cell r="AA228" t="str">
            <v>2026</v>
          </cell>
          <cell r="AB228" t="str">
            <v>否</v>
          </cell>
          <cell r="AC228" t="str">
            <v>否</v>
          </cell>
          <cell r="AD228" t="str">
            <v>不是服务基层项目人员</v>
          </cell>
          <cell r="AE228" t="str">
            <v>否</v>
          </cell>
          <cell r="AF228" t="str">
            <v>否</v>
          </cell>
          <cell r="AG228" t="str">
            <v>无</v>
          </cell>
          <cell r="AH228" t="str">
            <v>无</v>
          </cell>
          <cell r="AI228" t="str">
            <v>无</v>
          </cell>
          <cell r="AJ228" t="str">
            <v>是</v>
          </cell>
          <cell r="AK228" t="str">
            <v>2018.9-2021.7四川省彭州中学读高中；
2021.9-2022.7四川省开江中学复读；
2022.9-2026.7内江师范学院读本科</v>
          </cell>
          <cell r="AL228" t="str">
            <v>15281094351</v>
          </cell>
          <cell r="AM228" t="str">
            <v>15378217018</v>
          </cell>
          <cell r="AN228" t="str">
            <v>四川省内江市东兴区内江师范学院培伦苑20-1b-115</v>
          </cell>
          <cell r="AO228" t="str">
            <v>是</v>
          </cell>
          <cell r="AP228" t="str">
            <v>否</v>
          </cell>
          <cell r="AQ228" t="str">
            <v/>
          </cell>
          <cell r="AR228" t="str">
            <v>已缴费</v>
          </cell>
          <cell r="AS228" t="str">
            <v>2026-01-24</v>
          </cell>
          <cell r="AT228" t="str">
            <v>已缴费</v>
          </cell>
        </row>
        <row r="229">
          <cell r="B229" t="str">
            <v>500234200304220010</v>
          </cell>
          <cell r="C229" t="str">
            <v>6107540202129</v>
          </cell>
          <cell r="D229" t="str">
            <v>男</v>
          </cell>
          <cell r="E229" t="str">
            <v>开州区乡镇机关</v>
          </cell>
          <cell r="F229" t="str">
            <v>综合管理职位1</v>
          </cell>
          <cell r="G229">
            <v>72.5</v>
          </cell>
          <cell r="H229">
            <v>68</v>
          </cell>
          <cell r="I229">
            <v>0</v>
          </cell>
          <cell r="J229">
            <v>0</v>
          </cell>
          <cell r="K229">
            <v>140.5</v>
          </cell>
          <cell r="L229" t="str">
            <v>汉族</v>
          </cell>
          <cell r="M229" t="str">
            <v>2003-04-22</v>
          </cell>
          <cell r="N229" t="str">
            <v>22</v>
          </cell>
          <cell r="O229" t="str">
            <v>重庆市开州区</v>
          </cell>
          <cell r="P229" t="str">
            <v>群众</v>
          </cell>
          <cell r="Q229" t="str">
            <v>四川外国语大学</v>
          </cell>
          <cell r="R229" t="str">
            <v>2026-07-01</v>
          </cell>
          <cell r="S229" t="str">
            <v>物流管理</v>
          </cell>
          <cell r="T229" t="str">
            <v>大学本科</v>
          </cell>
          <cell r="U229" t="str">
            <v>学士</v>
          </cell>
          <cell r="V229" t="str">
            <v>是</v>
          </cell>
          <cell r="W229" t="str">
            <v>全日制</v>
          </cell>
          <cell r="X229" t="str">
            <v>无</v>
          </cell>
          <cell r="Y229" t="str">
            <v>是</v>
          </cell>
          <cell r="Z229" t="str">
            <v>否</v>
          </cell>
          <cell r="AA229" t="str">
            <v>2026</v>
          </cell>
          <cell r="AB229" t="str">
            <v>否</v>
          </cell>
          <cell r="AC229" t="str">
            <v>否</v>
          </cell>
          <cell r="AD229" t="str">
            <v>不是服务基层项目人员</v>
          </cell>
          <cell r="AE229" t="str">
            <v>否</v>
          </cell>
          <cell r="AF229" t="str">
            <v>否</v>
          </cell>
          <cell r="AG229" t="str">
            <v>无</v>
          </cell>
          <cell r="AH229" t="str">
            <v>无</v>
          </cell>
          <cell r="AI229" t="str">
            <v>无</v>
          </cell>
          <cell r="AJ229" t="str">
            <v>是</v>
          </cell>
          <cell r="AK229" t="str">
            <v>2019.9-2022.6 重庆市开州中学读书
2022.7-2022.9 待入学
2022.9-2026.7 四川外国语大学读本科</v>
          </cell>
          <cell r="AL229" t="str">
            <v>13509453222</v>
          </cell>
          <cell r="AM229" t="str">
            <v>13509436598</v>
          </cell>
          <cell r="AN229" t="str">
            <v>重庆市开州区丰盛苑盛苑5栋1单元602</v>
          </cell>
          <cell r="AO229" t="str">
            <v>是</v>
          </cell>
          <cell r="AP229" t="str">
            <v>否</v>
          </cell>
          <cell r="AQ229" t="str">
            <v/>
          </cell>
          <cell r="AR229" t="str">
            <v>已缴费</v>
          </cell>
          <cell r="AS229" t="str">
            <v>2026-01-23</v>
          </cell>
          <cell r="AT229" t="str">
            <v>已缴费</v>
          </cell>
        </row>
        <row r="230">
          <cell r="B230" t="str">
            <v>511722200102190495</v>
          </cell>
          <cell r="C230" t="str">
            <v>6103540206824</v>
          </cell>
          <cell r="D230" t="str">
            <v>男</v>
          </cell>
          <cell r="E230" t="str">
            <v>开州区文化市场综合行政执法支队（参照）</v>
          </cell>
          <cell r="F230" t="str">
            <v>文化执法职位1</v>
          </cell>
          <cell r="G230">
            <v>66</v>
          </cell>
          <cell r="H230">
            <v>67</v>
          </cell>
          <cell r="I230">
            <v>0</v>
          </cell>
          <cell r="J230">
            <v>0</v>
          </cell>
          <cell r="K230">
            <v>133</v>
          </cell>
          <cell r="L230" t="str">
            <v>汉族</v>
          </cell>
          <cell r="M230" t="str">
            <v>2001-02-19</v>
          </cell>
          <cell r="N230" t="str">
            <v>24</v>
          </cell>
          <cell r="O230" t="str">
            <v>四川省宣汉县</v>
          </cell>
          <cell r="P230" t="str">
            <v>共青团员</v>
          </cell>
          <cell r="Q230" t="str">
            <v>西华师范大学</v>
          </cell>
          <cell r="R230" t="str">
            <v>2025-06-16</v>
          </cell>
          <cell r="S230" t="str">
            <v>汉语言文学</v>
          </cell>
          <cell r="T230" t="str">
            <v>大学本科</v>
          </cell>
          <cell r="U230" t="str">
            <v>学士</v>
          </cell>
          <cell r="V230" t="str">
            <v>是</v>
          </cell>
          <cell r="W230" t="str">
            <v>全日制</v>
          </cell>
          <cell r="X230" t="str">
            <v>无</v>
          </cell>
          <cell r="Y230" t="str">
            <v>否</v>
          </cell>
          <cell r="Z230" t="str">
            <v>否</v>
          </cell>
          <cell r="AA230" t="str">
            <v>2025</v>
          </cell>
          <cell r="AB230" t="str">
            <v>是</v>
          </cell>
          <cell r="AC230" t="str">
            <v>否</v>
          </cell>
          <cell r="AD230" t="str">
            <v>不是服务基层项目人员</v>
          </cell>
          <cell r="AE230" t="str">
            <v>否</v>
          </cell>
          <cell r="AF230" t="str">
            <v>否</v>
          </cell>
          <cell r="AG230" t="str">
            <v>开江县卓越文化旅游有限公司</v>
          </cell>
          <cell r="AH230" t="str">
            <v>2025.10至今</v>
          </cell>
          <cell r="AI230" t="str">
            <v>无</v>
          </cell>
          <cell r="AJ230" t="str">
            <v>是</v>
          </cell>
          <cell r="AK230" t="str">
            <v>2018.9-2021.7宣汉县中学读书；2021.9-2025.6西华师范大学读本科；2025.10至今在开江县卓越文化旅游有限公司任文旅宣传工作人员</v>
          </cell>
          <cell r="AL230" t="str">
            <v>18783920203</v>
          </cell>
          <cell r="AM230" t="str">
            <v>18282233480</v>
          </cell>
          <cell r="AN230" t="str">
            <v>四川省宣汉县东乡镇梁源变电站三单元五楼一号</v>
          </cell>
          <cell r="AO230" t="str">
            <v>是</v>
          </cell>
          <cell r="AP230" t="str">
            <v>否</v>
          </cell>
          <cell r="AQ230" t="str">
            <v/>
          </cell>
          <cell r="AR230" t="str">
            <v>已缴费</v>
          </cell>
          <cell r="AS230" t="str">
            <v>2026-01-23</v>
          </cell>
          <cell r="AT230" t="str">
            <v>已缴费</v>
          </cell>
        </row>
        <row r="231">
          <cell r="B231" t="str">
            <v>50023020010216027X</v>
          </cell>
          <cell r="C231" t="str">
            <v>6107806800907</v>
          </cell>
          <cell r="D231" t="str">
            <v>男</v>
          </cell>
          <cell r="E231" t="str">
            <v>开州区乡镇机关</v>
          </cell>
          <cell r="F231" t="str">
            <v>综合管理职位5</v>
          </cell>
          <cell r="G231">
            <v>60</v>
          </cell>
          <cell r="H231">
            <v>66.5</v>
          </cell>
          <cell r="I231">
            <v>0</v>
          </cell>
          <cell r="J231">
            <v>0</v>
          </cell>
          <cell r="K231">
            <v>126.5</v>
          </cell>
          <cell r="L231" t="str">
            <v>汉族</v>
          </cell>
          <cell r="M231" t="str">
            <v>2001-02-16</v>
          </cell>
          <cell r="N231" t="str">
            <v>24</v>
          </cell>
          <cell r="O231" t="str">
            <v>重庆市丰都县</v>
          </cell>
          <cell r="P231" t="str">
            <v>共青团员</v>
          </cell>
          <cell r="Q231" t="str">
            <v>重庆财经学院</v>
          </cell>
          <cell r="R231" t="str">
            <v>2024-06-21</v>
          </cell>
          <cell r="S231" t="str">
            <v>会计学</v>
          </cell>
          <cell r="T231" t="str">
            <v>大学本科</v>
          </cell>
          <cell r="U231" t="str">
            <v>学士</v>
          </cell>
          <cell r="V231" t="str">
            <v>是</v>
          </cell>
          <cell r="W231" t="str">
            <v>全日制</v>
          </cell>
          <cell r="X231" t="str">
            <v>无</v>
          </cell>
          <cell r="Y231" t="str">
            <v>否</v>
          </cell>
          <cell r="Z231" t="str">
            <v>是</v>
          </cell>
          <cell r="AA231" t="str">
            <v>其他年份</v>
          </cell>
          <cell r="AB231" t="str">
            <v>否</v>
          </cell>
          <cell r="AC231" t="str">
            <v>否</v>
          </cell>
          <cell r="AD231" t="str">
            <v>不是服务基层项目人员</v>
          </cell>
          <cell r="AE231" t="str">
            <v>否</v>
          </cell>
          <cell r="AF231" t="str">
            <v>否</v>
          </cell>
          <cell r="AG231" t="str">
            <v>无</v>
          </cell>
          <cell r="AH231" t="str">
            <v>无</v>
          </cell>
          <cell r="AI231" t="str">
            <v>无</v>
          </cell>
          <cell r="AJ231" t="str">
            <v>是</v>
          </cell>
          <cell r="AK231" t="str">
            <v>2016.9-2020.7 丰都县第二中学读书
2020.9-2024.6 重庆财经学院读本科</v>
          </cell>
          <cell r="AL231" t="str">
            <v>17782069595</v>
          </cell>
          <cell r="AM231" t="str">
            <v>13452578826</v>
          </cell>
          <cell r="AN231" t="str">
            <v>重庆市丰都县久桓城三期三栋18-1</v>
          </cell>
          <cell r="AO231" t="str">
            <v>是</v>
          </cell>
          <cell r="AP231" t="str">
            <v>否</v>
          </cell>
          <cell r="AQ231" t="str">
            <v/>
          </cell>
          <cell r="AR231" t="str">
            <v>已缴费</v>
          </cell>
          <cell r="AS231" t="str">
            <v>2026-01-23</v>
          </cell>
          <cell r="AT231" t="str">
            <v>已缴费</v>
          </cell>
        </row>
        <row r="232">
          <cell r="B232" t="str">
            <v>500234200110247899</v>
          </cell>
          <cell r="C232" t="str">
            <v>6101808000621</v>
          </cell>
          <cell r="D232" t="str">
            <v>男</v>
          </cell>
          <cell r="E232" t="str">
            <v>开州区街道机关</v>
          </cell>
          <cell r="F232" t="str">
            <v>综合管理职位1</v>
          </cell>
          <cell r="G232">
            <v>66</v>
          </cell>
          <cell r="H232">
            <v>64.5</v>
          </cell>
          <cell r="I232">
            <v>0</v>
          </cell>
          <cell r="J232">
            <v>0</v>
          </cell>
          <cell r="K232">
            <v>130.5</v>
          </cell>
          <cell r="L232" t="str">
            <v>汉族</v>
          </cell>
          <cell r="M232" t="str">
            <v>2001-10-24</v>
          </cell>
          <cell r="N232" t="str">
            <v>24</v>
          </cell>
          <cell r="O232" t="str">
            <v>重庆市开州区</v>
          </cell>
          <cell r="P232" t="str">
            <v>共青团员</v>
          </cell>
          <cell r="Q232" t="str">
            <v>重庆交通大学</v>
          </cell>
          <cell r="R232" t="str">
            <v>2026-06-30</v>
          </cell>
          <cell r="S232" t="str">
            <v>系统科学</v>
          </cell>
          <cell r="T232" t="str">
            <v>硕士研究生</v>
          </cell>
          <cell r="U232" t="str">
            <v>硕士</v>
          </cell>
          <cell r="V232" t="str">
            <v>是</v>
          </cell>
          <cell r="W232" t="str">
            <v>全日制</v>
          </cell>
          <cell r="X232" t="str">
            <v>无</v>
          </cell>
          <cell r="Y232" t="str">
            <v>是</v>
          </cell>
          <cell r="Z232" t="str">
            <v>否</v>
          </cell>
          <cell r="AA232" t="str">
            <v>2026</v>
          </cell>
          <cell r="AB232" t="str">
            <v>否</v>
          </cell>
          <cell r="AC232" t="str">
            <v>否</v>
          </cell>
          <cell r="AD232" t="str">
            <v>不是服务基层项目人员</v>
          </cell>
          <cell r="AE232" t="str">
            <v>否</v>
          </cell>
          <cell r="AF232" t="str">
            <v>否</v>
          </cell>
          <cell r="AG232" t="str">
            <v>无</v>
          </cell>
          <cell r="AH232" t="str">
            <v>无</v>
          </cell>
          <cell r="AI232" t="str">
            <v>无</v>
          </cell>
          <cell r="AJ232" t="str">
            <v>是</v>
          </cell>
          <cell r="AK232" t="str">
            <v>2016.9-2019.6 重庆市开州区临江中学读书
2019.9-2023.6 重庆交通大学读本科
2023.9-至今重庆交通大学读硕士研究生</v>
          </cell>
          <cell r="AL232" t="str">
            <v>13896257216</v>
          </cell>
          <cell r="AM232" t="str">
            <v>15084341079</v>
          </cell>
          <cell r="AN232" t="str">
            <v>重庆市江津区双福街道重庆交通大学</v>
          </cell>
          <cell r="AO232" t="str">
            <v>是</v>
          </cell>
          <cell r="AP232" t="str">
            <v>否</v>
          </cell>
          <cell r="AQ232" t="str">
            <v/>
          </cell>
          <cell r="AR232" t="str">
            <v>已缴费</v>
          </cell>
          <cell r="AS232" t="str">
            <v>2026-01-23</v>
          </cell>
          <cell r="AT232" t="str">
            <v>已缴费</v>
          </cell>
        </row>
        <row r="233">
          <cell r="B233" t="str">
            <v>500234200011157388</v>
          </cell>
          <cell r="C233" t="str">
            <v>6107540203503</v>
          </cell>
          <cell r="D233" t="str">
            <v>女</v>
          </cell>
          <cell r="E233" t="str">
            <v>开州区乡镇机关</v>
          </cell>
          <cell r="F233" t="str">
            <v>综合管理职位10</v>
          </cell>
          <cell r="G233">
            <v>61.5</v>
          </cell>
          <cell r="H233">
            <v>63.5</v>
          </cell>
          <cell r="I233">
            <v>0</v>
          </cell>
          <cell r="J233">
            <v>0</v>
          </cell>
          <cell r="K233">
            <v>125</v>
          </cell>
          <cell r="L233" t="str">
            <v>汉族</v>
          </cell>
          <cell r="M233" t="str">
            <v>2000-11-15</v>
          </cell>
          <cell r="N233" t="str">
            <v>25</v>
          </cell>
          <cell r="O233" t="str">
            <v>重庆市开州区</v>
          </cell>
          <cell r="P233" t="str">
            <v>共青团员</v>
          </cell>
          <cell r="Q233" t="str">
            <v>北京建筑大学</v>
          </cell>
          <cell r="R233" t="str">
            <v>2022-06-20</v>
          </cell>
          <cell r="S233" t="str">
            <v>车辆工程</v>
          </cell>
          <cell r="T233" t="str">
            <v>大学本科</v>
          </cell>
          <cell r="U233" t="str">
            <v>学士</v>
          </cell>
          <cell r="V233" t="str">
            <v>是</v>
          </cell>
          <cell r="W233" t="str">
            <v>全日制</v>
          </cell>
          <cell r="X233" t="str">
            <v>无</v>
          </cell>
          <cell r="Y233" t="str">
            <v>否</v>
          </cell>
          <cell r="Z233" t="str">
            <v>否</v>
          </cell>
          <cell r="AA233" t="str">
            <v>其他年份</v>
          </cell>
          <cell r="AB233" t="str">
            <v>是</v>
          </cell>
          <cell r="AC233" t="str">
            <v>是</v>
          </cell>
          <cell r="AD233" t="str">
            <v>我市服务期满并经考核合格的“三支一扶”计划（本科生服务期满2年及以上，研究生服务期满1年及以上）</v>
          </cell>
          <cell r="AE233" t="str">
            <v>否</v>
          </cell>
          <cell r="AF233" t="str">
            <v>否</v>
          </cell>
          <cell r="AG233" t="str">
            <v>重庆市开州区铁桥镇村镇建设服务中心</v>
          </cell>
          <cell r="AH233" t="str">
            <v>2023.08-2025.08服务期满并经考核合格的“三支一扶”</v>
          </cell>
          <cell r="AI233" t="str">
            <v>2023.08-2025.08服务期满并经考核合格的“三支一扶”</v>
          </cell>
          <cell r="AJ233" t="str">
            <v>是</v>
          </cell>
          <cell r="AK233" t="str">
            <v>2015.9-2018.9重庆市开州中学读书；2018.9-2022.6北京建筑大学读本科；2023.8至今在重庆市开州区铁桥镇农业服务中心“三支一扶”</v>
          </cell>
          <cell r="AL233" t="str">
            <v>18723538951</v>
          </cell>
          <cell r="AM233" t="str">
            <v>18315085951</v>
          </cell>
          <cell r="AN233" t="str">
            <v>重庆市开州区铁桥镇人民政府</v>
          </cell>
          <cell r="AO233" t="str">
            <v>是</v>
          </cell>
          <cell r="AP233" t="str">
            <v>否</v>
          </cell>
          <cell r="AQ233" t="str">
            <v/>
          </cell>
          <cell r="AR233" t="str">
            <v>已缴费</v>
          </cell>
          <cell r="AS233" t="str">
            <v>2026-01-23</v>
          </cell>
          <cell r="AT233" t="str">
            <v>已缴费</v>
          </cell>
        </row>
        <row r="234">
          <cell r="B234" t="str">
            <v>510703199610050020</v>
          </cell>
          <cell r="C234" t="str">
            <v>6101530104612</v>
          </cell>
          <cell r="D234" t="str">
            <v>女</v>
          </cell>
          <cell r="E234" t="str">
            <v>开州区统计局</v>
          </cell>
          <cell r="F234" t="str">
            <v>统计调查</v>
          </cell>
          <cell r="G234">
            <v>75</v>
          </cell>
          <cell r="H234">
            <v>65.5</v>
          </cell>
          <cell r="I234">
            <v>0</v>
          </cell>
          <cell r="J234">
            <v>0</v>
          </cell>
          <cell r="K234">
            <v>140.5</v>
          </cell>
          <cell r="L234" t="str">
            <v>汉族</v>
          </cell>
          <cell r="M234" t="str">
            <v>1996-10-05</v>
          </cell>
          <cell r="N234" t="str">
            <v>29</v>
          </cell>
          <cell r="O234" t="str">
            <v>四川省绵阳市涪城区</v>
          </cell>
          <cell r="P234" t="str">
            <v>群众</v>
          </cell>
          <cell r="Q234" t="str">
            <v>中南财经政法大学</v>
          </cell>
          <cell r="R234" t="str">
            <v>2021-06-28</v>
          </cell>
          <cell r="S234" t="str">
            <v>应用统计</v>
          </cell>
          <cell r="T234" t="str">
            <v>硕士研究生</v>
          </cell>
          <cell r="U234" t="str">
            <v>硕士</v>
          </cell>
          <cell r="V234" t="str">
            <v>是</v>
          </cell>
          <cell r="W234" t="str">
            <v>全日制</v>
          </cell>
          <cell r="X234" t="str">
            <v>无</v>
          </cell>
          <cell r="Y234" t="str">
            <v>否</v>
          </cell>
          <cell r="Z234" t="str">
            <v>否</v>
          </cell>
          <cell r="AA234" t="str">
            <v>其他年份</v>
          </cell>
          <cell r="AB234" t="str">
            <v>是</v>
          </cell>
          <cell r="AC234" t="str">
            <v>否</v>
          </cell>
          <cell r="AD234" t="str">
            <v>不是服务基层项目人员</v>
          </cell>
          <cell r="AE234" t="str">
            <v>否</v>
          </cell>
          <cell r="AF234" t="str">
            <v>否</v>
          </cell>
          <cell r="AG234" t="str">
            <v>无</v>
          </cell>
          <cell r="AH234" t="str">
            <v>无</v>
          </cell>
          <cell r="AI234" t="str">
            <v>无</v>
          </cell>
          <cell r="AJ234" t="str">
            <v>是</v>
          </cell>
          <cell r="AK234" t="str">
            <v>2012.9-2015.6 绵阳南山中学读书；2015.9-2019.6 中南财经政法大学应用统计学专业读本科；2019.9-2021.6 中南财经政法大学应用统计专业读硕士；2021.6-2022.3 待业，学习设计相关技能；2022.4-2022.11 在麦可思科技有限公司任中级UI设计职位；2022.11-2024.2 待业，学习编程相关技能；2024.3-2024.9 在太平洋保险公司任职UI设计职位；2024.9至今 3至4月在它思科技任产品设计职位，后离职备考</v>
          </cell>
          <cell r="AL234" t="str">
            <v>18281448610</v>
          </cell>
          <cell r="AM234" t="str">
            <v>13981138690</v>
          </cell>
          <cell r="AN234" t="str">
            <v>四川省绵阳市涪城区水韵滨江2期6栋2单元1504号</v>
          </cell>
          <cell r="AO234" t="str">
            <v>是</v>
          </cell>
          <cell r="AP234" t="str">
            <v>否</v>
          </cell>
          <cell r="AQ234" t="str">
            <v/>
          </cell>
          <cell r="AR234" t="str">
            <v>已缴费</v>
          </cell>
          <cell r="AS234" t="str">
            <v>2026-01-23</v>
          </cell>
          <cell r="AT234" t="str">
            <v>已缴费</v>
          </cell>
        </row>
        <row r="235">
          <cell r="B235" t="str">
            <v>500234200402221148</v>
          </cell>
          <cell r="C235" t="str">
            <v>6101540105618</v>
          </cell>
          <cell r="D235" t="str">
            <v>女</v>
          </cell>
          <cell r="E235" t="str">
            <v>开州区就业和人才中心（参照）</v>
          </cell>
          <cell r="F235" t="str">
            <v>就业创业服务</v>
          </cell>
          <cell r="G235">
            <v>60.5</v>
          </cell>
          <cell r="H235">
            <v>69</v>
          </cell>
          <cell r="I235">
            <v>0</v>
          </cell>
          <cell r="J235">
            <v>0</v>
          </cell>
          <cell r="K235">
            <v>129.5</v>
          </cell>
          <cell r="L235" t="str">
            <v>汉族</v>
          </cell>
          <cell r="M235" t="str">
            <v>2004-02-22</v>
          </cell>
          <cell r="N235" t="str">
            <v>21</v>
          </cell>
          <cell r="O235" t="str">
            <v>重庆市开州区</v>
          </cell>
          <cell r="P235" t="str">
            <v>共青团员</v>
          </cell>
          <cell r="Q235" t="str">
            <v>重庆师范大学</v>
          </cell>
          <cell r="R235" t="str">
            <v>2025-07-01</v>
          </cell>
          <cell r="S235" t="str">
            <v>戏剧影视文学</v>
          </cell>
          <cell r="T235" t="str">
            <v>大学本科</v>
          </cell>
          <cell r="U235" t="str">
            <v>学士</v>
          </cell>
          <cell r="V235" t="str">
            <v>是</v>
          </cell>
          <cell r="W235" t="str">
            <v>全日制</v>
          </cell>
          <cell r="X235" t="str">
            <v>无</v>
          </cell>
          <cell r="Y235" t="str">
            <v>否</v>
          </cell>
          <cell r="Z235" t="str">
            <v>否</v>
          </cell>
          <cell r="AA235" t="str">
            <v>2025</v>
          </cell>
          <cell r="AB235" t="str">
            <v>是</v>
          </cell>
          <cell r="AC235" t="str">
            <v>否</v>
          </cell>
          <cell r="AD235" t="str">
            <v>不是服务基层项目人员</v>
          </cell>
          <cell r="AE235" t="str">
            <v>否</v>
          </cell>
          <cell r="AF235" t="str">
            <v>否</v>
          </cell>
          <cell r="AG235" t="str">
            <v>重庆市潼南区文化馆公共文化服务岗</v>
          </cell>
          <cell r="AH235" t="str">
            <v>无</v>
          </cell>
          <cell r="AI235" t="str">
            <v>无</v>
          </cell>
          <cell r="AJ235" t="str">
            <v>是</v>
          </cell>
          <cell r="AK235" t="str">
            <v>2018.9-2021.7 重庆市开州中学读书；2021.9-2025.7 重庆师范大学读书；2025.9至今在重庆市潼南区文化馆任公共文化服务岗。</v>
          </cell>
          <cell r="AL235" t="str">
            <v>15320651481</v>
          </cell>
          <cell r="AM235" t="str">
            <v>15320651481</v>
          </cell>
          <cell r="AN235" t="str">
            <v>重庆市潼南区桂林街道潼州府第d组团502</v>
          </cell>
          <cell r="AO235" t="str">
            <v>是</v>
          </cell>
          <cell r="AP235" t="str">
            <v>否</v>
          </cell>
          <cell r="AQ235" t="str">
            <v/>
          </cell>
          <cell r="AR235" t="str">
            <v>已缴费</v>
          </cell>
          <cell r="AS235" t="str">
            <v>2026-01-23</v>
          </cell>
          <cell r="AT235" t="str">
            <v>已缴费</v>
          </cell>
        </row>
        <row r="236">
          <cell r="B236" t="str">
            <v>500235200211238007</v>
          </cell>
          <cell r="C236" t="str">
            <v>6107010403018</v>
          </cell>
          <cell r="D236" t="str">
            <v>女</v>
          </cell>
          <cell r="E236" t="str">
            <v>开州区乡镇机关</v>
          </cell>
          <cell r="F236" t="str">
            <v>综合管理职位4</v>
          </cell>
          <cell r="G236">
            <v>70</v>
          </cell>
          <cell r="H236">
            <v>70</v>
          </cell>
          <cell r="I236">
            <v>0</v>
          </cell>
          <cell r="J236">
            <v>0</v>
          </cell>
          <cell r="K236">
            <v>140</v>
          </cell>
          <cell r="L236" t="str">
            <v>汉族</v>
          </cell>
          <cell r="M236" t="str">
            <v>2002-11-23</v>
          </cell>
          <cell r="N236" t="str">
            <v>23</v>
          </cell>
          <cell r="O236" t="str">
            <v>重庆市万州区</v>
          </cell>
          <cell r="P236" t="str">
            <v>共青团员</v>
          </cell>
          <cell r="Q236" t="str">
            <v>重庆师范大学</v>
          </cell>
          <cell r="R236" t="str">
            <v>2025-06-25</v>
          </cell>
          <cell r="S236" t="str">
            <v>思想政治教育</v>
          </cell>
          <cell r="T236" t="str">
            <v>大学本科</v>
          </cell>
          <cell r="U236" t="str">
            <v>学士</v>
          </cell>
          <cell r="V236" t="str">
            <v>是</v>
          </cell>
          <cell r="W236" t="str">
            <v>全日制</v>
          </cell>
          <cell r="X236" t="str">
            <v>无</v>
          </cell>
          <cell r="Y236" t="str">
            <v>否</v>
          </cell>
          <cell r="Z236" t="str">
            <v>是</v>
          </cell>
          <cell r="AA236" t="str">
            <v>2025</v>
          </cell>
          <cell r="AB236" t="str">
            <v>否</v>
          </cell>
          <cell r="AC236" t="str">
            <v>否</v>
          </cell>
          <cell r="AD236" t="str">
            <v>不是服务基层项目人员</v>
          </cell>
          <cell r="AE236" t="str">
            <v>否</v>
          </cell>
          <cell r="AF236" t="str">
            <v>否</v>
          </cell>
          <cell r="AG236" t="str">
            <v>无</v>
          </cell>
          <cell r="AH236" t="str">
            <v>无</v>
          </cell>
          <cell r="AI236" t="str">
            <v>无</v>
          </cell>
          <cell r="AJ236" t="str">
            <v>是</v>
          </cell>
          <cell r="AK236" t="str">
            <v>2018.9-2021.7 重庆万州第三中学读书；
2021.9-2025.7 重庆师范大学读本科；
2025.7至今 待业</v>
          </cell>
          <cell r="AL236" t="str">
            <v>15870521432</v>
          </cell>
          <cell r="AM236" t="str">
            <v>13996588530</v>
          </cell>
          <cell r="AN236" t="str">
            <v>重庆市万州区高笋塘街道王家坡正街69号</v>
          </cell>
          <cell r="AO236" t="str">
            <v>是</v>
          </cell>
          <cell r="AP236" t="str">
            <v>否</v>
          </cell>
          <cell r="AQ236" t="str">
            <v/>
          </cell>
          <cell r="AR236" t="str">
            <v>已缴费</v>
          </cell>
          <cell r="AS236" t="str">
            <v>2026-01-23</v>
          </cell>
          <cell r="AT236" t="str">
            <v>已缴费</v>
          </cell>
        </row>
        <row r="237">
          <cell r="B237" t="str">
            <v>500234200001068859</v>
          </cell>
          <cell r="C237" t="str">
            <v>6101540103627</v>
          </cell>
          <cell r="D237" t="str">
            <v>男</v>
          </cell>
          <cell r="E237" t="str">
            <v>开州区农村合作经济经营管理站（参照）</v>
          </cell>
          <cell r="F237" t="str">
            <v>农村经济经营管理</v>
          </cell>
          <cell r="G237">
            <v>67.5</v>
          </cell>
          <cell r="H237">
            <v>62.5</v>
          </cell>
          <cell r="I237">
            <v>0</v>
          </cell>
          <cell r="J237">
            <v>0</v>
          </cell>
          <cell r="K237">
            <v>130</v>
          </cell>
          <cell r="L237" t="str">
            <v>汉族</v>
          </cell>
          <cell r="M237" t="str">
            <v>2000-01-06</v>
          </cell>
          <cell r="N237" t="str">
            <v>26</v>
          </cell>
          <cell r="O237" t="str">
            <v>重庆市开州区</v>
          </cell>
          <cell r="P237" t="str">
            <v>共青团员</v>
          </cell>
          <cell r="Q237" t="str">
            <v>重庆机电职业技术大学</v>
          </cell>
          <cell r="R237" t="str">
            <v>2023-06-28</v>
          </cell>
          <cell r="S237" t="str">
            <v>工程造价</v>
          </cell>
          <cell r="T237" t="str">
            <v>大学本科</v>
          </cell>
          <cell r="U237" t="str">
            <v>学士</v>
          </cell>
          <cell r="V237" t="str">
            <v>是</v>
          </cell>
          <cell r="W237" t="str">
            <v>全日制</v>
          </cell>
          <cell r="X237" t="str">
            <v>无</v>
          </cell>
          <cell r="Y237" t="str">
            <v>否</v>
          </cell>
          <cell r="Z237" t="str">
            <v>否</v>
          </cell>
          <cell r="AA237" t="str">
            <v>其他年份</v>
          </cell>
          <cell r="AB237" t="str">
            <v>否</v>
          </cell>
          <cell r="AC237" t="str">
            <v>否</v>
          </cell>
          <cell r="AD237" t="str">
            <v>不是服务基层项目人员</v>
          </cell>
          <cell r="AE237" t="str">
            <v>否</v>
          </cell>
          <cell r="AF237" t="str">
            <v>否</v>
          </cell>
          <cell r="AG237" t="str">
            <v>无</v>
          </cell>
          <cell r="AH237" t="str">
            <v>无</v>
          </cell>
          <cell r="AI237" t="str">
            <v>无</v>
          </cell>
          <cell r="AJ237" t="str">
            <v>是</v>
          </cell>
          <cell r="AK237" t="str">
            <v>2015.9-2018.7在开州区敬业中学读书；2018.9-2019.7在开州区实验中学读书；2019.9-2023.7在重庆机电职业技术大学读书；2023.7至今待业</v>
          </cell>
          <cell r="AL237" t="str">
            <v>19946797729</v>
          </cell>
          <cell r="AM237" t="str">
            <v>13436228139</v>
          </cell>
          <cell r="AN237" t="str">
            <v>重庆市开州区文峰街道富厚社区139号</v>
          </cell>
          <cell r="AO237" t="str">
            <v>是</v>
          </cell>
          <cell r="AP237" t="str">
            <v>否</v>
          </cell>
          <cell r="AQ237" t="str">
            <v/>
          </cell>
          <cell r="AR237" t="str">
            <v>已缴费</v>
          </cell>
          <cell r="AS237" t="str">
            <v>2026-01-23</v>
          </cell>
          <cell r="AT237" t="str">
            <v>已缴费</v>
          </cell>
        </row>
        <row r="238">
          <cell r="B238" t="str">
            <v>500234200312258721</v>
          </cell>
          <cell r="C238" t="str">
            <v>6101540104318</v>
          </cell>
          <cell r="D238" t="str">
            <v>女</v>
          </cell>
          <cell r="E238" t="str">
            <v>开州区劳动人事争议仲裁院（参照）</v>
          </cell>
          <cell r="F238" t="str">
            <v>综合管理</v>
          </cell>
          <cell r="G238">
            <v>65</v>
          </cell>
          <cell r="H238">
            <v>64.5</v>
          </cell>
          <cell r="I238">
            <v>0</v>
          </cell>
          <cell r="J238">
            <v>0</v>
          </cell>
          <cell r="K238">
            <v>129.5</v>
          </cell>
          <cell r="L238" t="str">
            <v>汉族</v>
          </cell>
          <cell r="M238" t="str">
            <v>2003-12-25</v>
          </cell>
          <cell r="N238" t="str">
            <v>22</v>
          </cell>
          <cell r="O238" t="str">
            <v>重庆市开州区</v>
          </cell>
          <cell r="P238" t="str">
            <v>共青团员</v>
          </cell>
          <cell r="Q238" t="str">
            <v>重庆师范大学</v>
          </cell>
          <cell r="R238" t="str">
            <v>2025-06-18</v>
          </cell>
          <cell r="S238" t="str">
            <v>外国语言文学</v>
          </cell>
          <cell r="T238" t="str">
            <v>大学本科</v>
          </cell>
          <cell r="U238" t="str">
            <v>学士</v>
          </cell>
          <cell r="V238" t="str">
            <v>是</v>
          </cell>
          <cell r="W238" t="str">
            <v>全日制</v>
          </cell>
          <cell r="X238" t="str">
            <v>无</v>
          </cell>
          <cell r="Y238" t="str">
            <v>否</v>
          </cell>
          <cell r="Z238" t="str">
            <v>是</v>
          </cell>
          <cell r="AA238" t="str">
            <v>2025</v>
          </cell>
          <cell r="AB238" t="str">
            <v>否</v>
          </cell>
          <cell r="AC238" t="str">
            <v>否</v>
          </cell>
          <cell r="AD238" t="str">
            <v>不是服务基层项目人员</v>
          </cell>
          <cell r="AE238" t="str">
            <v>否</v>
          </cell>
          <cell r="AF238" t="str">
            <v>否</v>
          </cell>
          <cell r="AG238" t="str">
            <v>无</v>
          </cell>
          <cell r="AH238" t="str">
            <v>无</v>
          </cell>
          <cell r="AI238" t="str">
            <v>无</v>
          </cell>
          <cell r="AJ238" t="str">
            <v>是</v>
          </cell>
          <cell r="AK238" t="str">
            <v>2018.9-2021.6 开州区临江中学读书
2021.9-2025.6 重庆师范大学读本科
2025.6至今待业</v>
          </cell>
          <cell r="AL238" t="str">
            <v>15023811649</v>
          </cell>
          <cell r="AM238" t="str">
            <v>13098692249</v>
          </cell>
          <cell r="AN238" t="str">
            <v>重庆市开州区三汇口乡小分水</v>
          </cell>
          <cell r="AO238" t="str">
            <v>是</v>
          </cell>
          <cell r="AP238" t="str">
            <v>否</v>
          </cell>
          <cell r="AQ238" t="str">
            <v/>
          </cell>
          <cell r="AR238" t="str">
            <v>已缴费</v>
          </cell>
          <cell r="AS238" t="str">
            <v>2026-01-24</v>
          </cell>
          <cell r="AT238" t="str">
            <v>已缴费</v>
          </cell>
        </row>
        <row r="239">
          <cell r="B239" t="str">
            <v>500233200101041403</v>
          </cell>
          <cell r="C239" t="str">
            <v>6107806803128</v>
          </cell>
          <cell r="D239" t="str">
            <v>女</v>
          </cell>
          <cell r="E239" t="str">
            <v>开州区乡镇机关</v>
          </cell>
          <cell r="F239" t="str">
            <v>综合管理职位10</v>
          </cell>
          <cell r="G239">
            <v>67</v>
          </cell>
          <cell r="H239">
            <v>63.5</v>
          </cell>
          <cell r="I239">
            <v>0</v>
          </cell>
          <cell r="J239">
            <v>0</v>
          </cell>
          <cell r="K239">
            <v>130.5</v>
          </cell>
          <cell r="L239" t="str">
            <v>汉族</v>
          </cell>
          <cell r="M239" t="str">
            <v>2001-01-04</v>
          </cell>
          <cell r="N239" t="str">
            <v>25</v>
          </cell>
          <cell r="O239" t="str">
            <v>重庆市忠县洋渡镇蒲家村3组101号</v>
          </cell>
          <cell r="P239" t="str">
            <v>共青团员</v>
          </cell>
          <cell r="Q239" t="str">
            <v>内蒙古大学</v>
          </cell>
          <cell r="R239" t="str">
            <v>2023-07-01</v>
          </cell>
          <cell r="S239" t="str">
            <v>是</v>
          </cell>
          <cell r="T239" t="str">
            <v>大学本科</v>
          </cell>
          <cell r="U239" t="str">
            <v>学士</v>
          </cell>
          <cell r="V239" t="str">
            <v>是</v>
          </cell>
          <cell r="W239" t="str">
            <v>全日制</v>
          </cell>
          <cell r="X239" t="str">
            <v>无</v>
          </cell>
          <cell r="Y239" t="str">
            <v>否</v>
          </cell>
          <cell r="Z239" t="str">
            <v>是</v>
          </cell>
          <cell r="AA239" t="str">
            <v>其他年份</v>
          </cell>
          <cell r="AB239" t="str">
            <v>否</v>
          </cell>
          <cell r="AC239" t="str">
            <v>是</v>
          </cell>
          <cell r="AD239" t="str">
            <v>我市服务期满并经考核合格的“三支一扶”计划（本科生服务期满2年及以上，研究生服务期满1年及以上）</v>
          </cell>
          <cell r="AE239" t="str">
            <v>否</v>
          </cell>
          <cell r="AF239" t="str">
            <v>否</v>
          </cell>
          <cell r="AG239" t="str">
            <v>无</v>
          </cell>
          <cell r="AH239" t="str">
            <v>2023.7-2025.7</v>
          </cell>
          <cell r="AI239" t="str">
            <v>2023.7-2025.7</v>
          </cell>
          <cell r="AJ239" t="str">
            <v>是</v>
          </cell>
          <cell r="AK239" t="str">
            <v>2016.6-2019.6 重庆市忠县中学读书；2019.9-2023.6 内蒙古大学读本科；2023.8-2025.7 西部计划志愿者</v>
          </cell>
          <cell r="AL239" t="str">
            <v>13637976685</v>
          </cell>
          <cell r="AM239" t="str">
            <v>15202314374</v>
          </cell>
          <cell r="AN239" t="str">
            <v>重庆市忠县洋渡镇蒲家村3组101号</v>
          </cell>
          <cell r="AO239" t="str">
            <v>是</v>
          </cell>
          <cell r="AP239" t="str">
            <v>否</v>
          </cell>
          <cell r="AQ239" t="str">
            <v/>
          </cell>
          <cell r="AR239" t="str">
            <v>已缴费</v>
          </cell>
          <cell r="AS239" t="str">
            <v>2026-01-23</v>
          </cell>
          <cell r="AT239" t="str">
            <v>已缴费</v>
          </cell>
        </row>
        <row r="240">
          <cell r="B240" t="str">
            <v>500234199709284391</v>
          </cell>
          <cell r="C240" t="str">
            <v>6107806600910</v>
          </cell>
          <cell r="D240" t="str">
            <v>男</v>
          </cell>
          <cell r="E240" t="str">
            <v>开州区乡镇机关</v>
          </cell>
          <cell r="F240" t="str">
            <v>综合管理职位9</v>
          </cell>
          <cell r="G240">
            <v>56.5</v>
          </cell>
          <cell r="H240">
            <v>67.5</v>
          </cell>
          <cell r="I240">
            <v>0</v>
          </cell>
          <cell r="J240">
            <v>0</v>
          </cell>
          <cell r="K240">
            <v>124</v>
          </cell>
          <cell r="L240" t="str">
            <v>汉族</v>
          </cell>
          <cell r="M240" t="str">
            <v>1997-09-28</v>
          </cell>
          <cell r="N240" t="str">
            <v>28</v>
          </cell>
          <cell r="O240" t="str">
            <v>重庆市开州区</v>
          </cell>
          <cell r="P240" t="str">
            <v>群众</v>
          </cell>
          <cell r="Q240" t="str">
            <v>重庆财经学院</v>
          </cell>
          <cell r="R240" t="str">
            <v>2021-06-18</v>
          </cell>
          <cell r="S240" t="str">
            <v>税收学</v>
          </cell>
          <cell r="T240" t="str">
            <v>大学本科</v>
          </cell>
          <cell r="U240" t="str">
            <v>学士</v>
          </cell>
          <cell r="V240" t="str">
            <v>是</v>
          </cell>
          <cell r="W240" t="str">
            <v>全日制</v>
          </cell>
          <cell r="X240" t="str">
            <v>无</v>
          </cell>
          <cell r="Y240" t="str">
            <v>否</v>
          </cell>
          <cell r="Z240" t="str">
            <v>否</v>
          </cell>
          <cell r="AA240" t="str">
            <v>其他年份</v>
          </cell>
          <cell r="AB240" t="str">
            <v>是</v>
          </cell>
          <cell r="AC240" t="str">
            <v>是</v>
          </cell>
          <cell r="AD240" t="str">
            <v>我市招募派遣（含团中央或其他省市派遣到我市）的“大学生志愿服务西部计划”（服务期满2年及以上）</v>
          </cell>
          <cell r="AE240" t="str">
            <v>否</v>
          </cell>
          <cell r="AF240" t="str">
            <v>否</v>
          </cell>
          <cell r="AG240" t="str">
            <v>重庆花旁里生物科技有限公司 市场支持组专员</v>
          </cell>
          <cell r="AH240" t="str">
            <v>24个月</v>
          </cell>
          <cell r="AI240" t="str">
            <v>24个月</v>
          </cell>
          <cell r="AJ240" t="str">
            <v>是</v>
          </cell>
          <cell r="AK240" t="str">
            <v>2014.9——2017.6 临江中学读书；2017.9——2021.6 重庆财经学院税收学读本科；2021.8——2023.7 参加大学生志愿服务西部计划，服务于重庆市开州区科学技术协会任办公室工作人员；2023.7—2024.4 待业；2024.4——2024.8 蜗牛（重庆）纺织有限公司工作，任大客户经理职务；2024.8——2024.11 待业；2024.11——至今 重庆花旁里生物科技有限公司任市场支持组专员</v>
          </cell>
          <cell r="AL240" t="str">
            <v>18315036360</v>
          </cell>
          <cell r="AM240" t="str">
            <v>13594866166</v>
          </cell>
          <cell r="AN240" t="str">
            <v>重庆市开州区竹溪镇石碗村2组</v>
          </cell>
          <cell r="AO240" t="str">
            <v>是</v>
          </cell>
          <cell r="AP240" t="str">
            <v>否</v>
          </cell>
          <cell r="AQ240" t="str">
            <v/>
          </cell>
          <cell r="AR240" t="str">
            <v>已缴费</v>
          </cell>
          <cell r="AS240" t="str">
            <v>2026-01-23</v>
          </cell>
          <cell r="AT240" t="str">
            <v>已缴费</v>
          </cell>
        </row>
        <row r="241">
          <cell r="B241" t="str">
            <v>500101200401272813</v>
          </cell>
          <cell r="C241" t="str">
            <v>6104808207304</v>
          </cell>
          <cell r="D241" t="str">
            <v>男</v>
          </cell>
          <cell r="E241" t="str">
            <v>开州区公安局</v>
          </cell>
          <cell r="F241" t="str">
            <v>基层执法勤务职位2</v>
          </cell>
          <cell r="G241">
            <v>63</v>
          </cell>
          <cell r="H241">
            <v>64</v>
          </cell>
          <cell r="I241">
            <v>72</v>
          </cell>
          <cell r="J241">
            <v>0</v>
          </cell>
          <cell r="K241">
            <v>66</v>
          </cell>
          <cell r="L241" t="str">
            <v>汉族</v>
          </cell>
          <cell r="M241" t="str">
            <v>2004-01-27</v>
          </cell>
          <cell r="N241" t="str">
            <v>21</v>
          </cell>
          <cell r="O241" t="str">
            <v>重庆市万州区</v>
          </cell>
          <cell r="P241" t="str">
            <v>群众</v>
          </cell>
          <cell r="Q241" t="str">
            <v>重庆工商大学</v>
          </cell>
          <cell r="R241" t="str">
            <v>2026-07-01</v>
          </cell>
          <cell r="S241" t="str">
            <v>工程管理</v>
          </cell>
          <cell r="T241" t="str">
            <v>大学本科</v>
          </cell>
          <cell r="U241" t="str">
            <v>学士</v>
          </cell>
          <cell r="V241" t="str">
            <v>是</v>
          </cell>
          <cell r="W241" t="str">
            <v>全日制</v>
          </cell>
          <cell r="X241" t="str">
            <v>无</v>
          </cell>
          <cell r="Y241" t="str">
            <v>是</v>
          </cell>
          <cell r="Z241" t="str">
            <v>否</v>
          </cell>
          <cell r="AA241" t="str">
            <v>2026</v>
          </cell>
          <cell r="AB241" t="str">
            <v>否</v>
          </cell>
          <cell r="AC241" t="str">
            <v>否</v>
          </cell>
          <cell r="AD241" t="str">
            <v>不是服务基层项目人员</v>
          </cell>
          <cell r="AE241" t="str">
            <v>否</v>
          </cell>
          <cell r="AF241" t="str">
            <v>否</v>
          </cell>
          <cell r="AG241" t="str">
            <v>无</v>
          </cell>
          <cell r="AH241" t="str">
            <v>无</v>
          </cell>
          <cell r="AI241" t="str">
            <v>无</v>
          </cell>
          <cell r="AJ241" t="str">
            <v>是</v>
          </cell>
          <cell r="AK241" t="str">
            <v>2019.9-2022.7重庆市万州区高级中学读书；2022.9-2026.7重庆工商大学读本科</v>
          </cell>
          <cell r="AL241" t="str">
            <v>19115344802</v>
          </cell>
          <cell r="AM241" t="str">
            <v>18166355175</v>
          </cell>
          <cell r="AN241" t="str">
            <v>重庆市万州区龙都广场天津路136号</v>
          </cell>
          <cell r="AO241" t="str">
            <v>是</v>
          </cell>
          <cell r="AP241" t="str">
            <v>否</v>
          </cell>
          <cell r="AQ241" t="str">
            <v/>
          </cell>
          <cell r="AR241" t="str">
            <v>已缴费</v>
          </cell>
          <cell r="AS241" t="str">
            <v>2026-01-23</v>
          </cell>
          <cell r="AT241" t="str">
            <v>已缴费</v>
          </cell>
        </row>
        <row r="242">
          <cell r="B242" t="str">
            <v>511325199908100016</v>
          </cell>
          <cell r="C242" t="str">
            <v>6101510102728</v>
          </cell>
          <cell r="D242" t="str">
            <v>男</v>
          </cell>
          <cell r="E242" t="str">
            <v>开州区道路运输事务中心（参照）</v>
          </cell>
          <cell r="F242" t="str">
            <v>道路运输管理</v>
          </cell>
          <cell r="G242">
            <v>67</v>
          </cell>
          <cell r="H242">
            <v>61</v>
          </cell>
          <cell r="I242">
            <v>0</v>
          </cell>
          <cell r="J242">
            <v>0</v>
          </cell>
          <cell r="K242">
            <v>128</v>
          </cell>
          <cell r="L242" t="str">
            <v>汉族</v>
          </cell>
          <cell r="M242" t="str">
            <v>1999-08-10</v>
          </cell>
          <cell r="N242" t="str">
            <v>26</v>
          </cell>
          <cell r="O242" t="str">
            <v>四川省南充市</v>
          </cell>
          <cell r="P242" t="str">
            <v>共青团员</v>
          </cell>
          <cell r="Q242" t="str">
            <v>西南交通大学</v>
          </cell>
          <cell r="R242" t="str">
            <v>2021-07-14</v>
          </cell>
          <cell r="S242" t="str">
            <v>交通设备与控制工程</v>
          </cell>
          <cell r="T242" t="str">
            <v>大学本科</v>
          </cell>
          <cell r="U242" t="str">
            <v>学士</v>
          </cell>
          <cell r="V242" t="str">
            <v>是</v>
          </cell>
          <cell r="W242" t="str">
            <v>全日制</v>
          </cell>
          <cell r="X242" t="str">
            <v>无</v>
          </cell>
          <cell r="Y242" t="str">
            <v>否</v>
          </cell>
          <cell r="Z242" t="str">
            <v>否</v>
          </cell>
          <cell r="AA242" t="str">
            <v>其他年份</v>
          </cell>
          <cell r="AB242" t="str">
            <v>否</v>
          </cell>
          <cell r="AC242" t="str">
            <v>否</v>
          </cell>
          <cell r="AD242" t="str">
            <v>不是服务基层项目人员</v>
          </cell>
          <cell r="AE242" t="str">
            <v>否</v>
          </cell>
          <cell r="AF242" t="str">
            <v>否</v>
          </cell>
          <cell r="AG242" t="str">
            <v>无</v>
          </cell>
          <cell r="AH242" t="str">
            <v>无</v>
          </cell>
          <cell r="AI242" t="str">
            <v>无</v>
          </cell>
          <cell r="AJ242" t="str">
            <v>是</v>
          </cell>
          <cell r="AK242" t="str">
            <v>2014.9-2017.6 西充中学读书
2021.9-2021.6 西南交通大学读本科
2021.7-2026.1 自由职业</v>
          </cell>
          <cell r="AL242" t="str">
            <v>19068953527</v>
          </cell>
          <cell r="AM242" t="str">
            <v>13990720039</v>
          </cell>
          <cell r="AN242" t="str">
            <v>四川省南充市西充县</v>
          </cell>
          <cell r="AO242" t="str">
            <v>是</v>
          </cell>
          <cell r="AP242" t="str">
            <v>否</v>
          </cell>
          <cell r="AQ242" t="str">
            <v/>
          </cell>
          <cell r="AR242" t="str">
            <v>已缴费</v>
          </cell>
          <cell r="AS242" t="str">
            <v>2026-01-23</v>
          </cell>
          <cell r="AT242" t="str">
            <v>已缴费</v>
          </cell>
        </row>
        <row r="243">
          <cell r="B243" t="str">
            <v>510322200111214329</v>
          </cell>
          <cell r="C243" t="str">
            <v>6101808103524</v>
          </cell>
          <cell r="D243" t="str">
            <v>女</v>
          </cell>
          <cell r="E243" t="str">
            <v>开州区委党校（参照）</v>
          </cell>
          <cell r="F243" t="str">
            <v>综合管理</v>
          </cell>
          <cell r="G243">
            <v>77</v>
          </cell>
          <cell r="H243">
            <v>71</v>
          </cell>
          <cell r="I243">
            <v>0</v>
          </cell>
          <cell r="J243">
            <v>0</v>
          </cell>
          <cell r="K243">
            <v>148</v>
          </cell>
          <cell r="L243" t="str">
            <v>汉族</v>
          </cell>
          <cell r="M243" t="str">
            <v>2001-11-21</v>
          </cell>
          <cell r="N243" t="str">
            <v>24</v>
          </cell>
          <cell r="O243" t="str">
            <v>四川省富顺县</v>
          </cell>
          <cell r="P243" t="str">
            <v>中共党员</v>
          </cell>
          <cell r="Q243" t="str">
            <v>北京师范大学</v>
          </cell>
          <cell r="R243" t="str">
            <v>2026-07-01</v>
          </cell>
          <cell r="S243" t="str">
            <v>社会工作</v>
          </cell>
          <cell r="T243" t="str">
            <v>硕士研究生</v>
          </cell>
          <cell r="U243" t="str">
            <v>硕士</v>
          </cell>
          <cell r="V243" t="str">
            <v>是</v>
          </cell>
          <cell r="W243" t="str">
            <v>全日制</v>
          </cell>
          <cell r="X243" t="str">
            <v>无</v>
          </cell>
          <cell r="Y243" t="str">
            <v>是</v>
          </cell>
          <cell r="Z243" t="str">
            <v>是</v>
          </cell>
          <cell r="AA243" t="str">
            <v>2026</v>
          </cell>
          <cell r="AB243" t="str">
            <v>否</v>
          </cell>
          <cell r="AC243" t="str">
            <v>否</v>
          </cell>
          <cell r="AD243" t="str">
            <v>不是服务基层项目人员</v>
          </cell>
          <cell r="AE243" t="str">
            <v>否</v>
          </cell>
          <cell r="AF243" t="str">
            <v>否</v>
          </cell>
          <cell r="AG243" t="str">
            <v>无</v>
          </cell>
          <cell r="AH243" t="str">
            <v>无</v>
          </cell>
          <cell r="AI243" t="str">
            <v>无</v>
          </cell>
          <cell r="AJ243" t="str">
            <v>是</v>
          </cell>
          <cell r="AK243" t="str">
            <v>2017.9-2020.6富顺县第一中学校读书；2020.9-2024.6四川农业大学读本科；2024.09-2026.06北京师范大学读硕士</v>
          </cell>
          <cell r="AL243" t="str">
            <v>18081494716</v>
          </cell>
          <cell r="AM243" t="str">
            <v>18081664944</v>
          </cell>
          <cell r="AN243" t="str">
            <v>四川省自贡市富顺县瑞祥水岸城</v>
          </cell>
          <cell r="AO243" t="str">
            <v>是</v>
          </cell>
          <cell r="AP243" t="str">
            <v>否</v>
          </cell>
          <cell r="AQ243" t="str">
            <v/>
          </cell>
          <cell r="AR243" t="str">
            <v>已缴费</v>
          </cell>
          <cell r="AS243" t="str">
            <v>2026-01-24</v>
          </cell>
          <cell r="AT243" t="str">
            <v>已缴费</v>
          </cell>
        </row>
        <row r="244">
          <cell r="B244" t="str">
            <v>500234200310016542</v>
          </cell>
          <cell r="C244" t="str">
            <v>6107540205110</v>
          </cell>
          <cell r="D244" t="str">
            <v>女</v>
          </cell>
          <cell r="E244" t="str">
            <v>开州区乡镇机关</v>
          </cell>
          <cell r="F244" t="str">
            <v>综合管理职位6</v>
          </cell>
          <cell r="G244">
            <v>74</v>
          </cell>
          <cell r="H244">
            <v>56.5</v>
          </cell>
          <cell r="I244">
            <v>0</v>
          </cell>
          <cell r="J244">
            <v>0</v>
          </cell>
          <cell r="K244">
            <v>130.5</v>
          </cell>
          <cell r="L244" t="str">
            <v>汉族</v>
          </cell>
          <cell r="M244" t="str">
            <v>2003-10-01</v>
          </cell>
          <cell r="N244" t="str">
            <v>22</v>
          </cell>
          <cell r="O244" t="str">
            <v>重庆市开州区</v>
          </cell>
          <cell r="P244" t="str">
            <v>共青团员</v>
          </cell>
          <cell r="Q244" t="str">
            <v>重庆文理学院</v>
          </cell>
          <cell r="R244" t="str">
            <v>2025-05-30</v>
          </cell>
          <cell r="S244" t="str">
            <v>财务管理</v>
          </cell>
          <cell r="T244" t="str">
            <v>大学本科</v>
          </cell>
          <cell r="U244" t="str">
            <v>学士</v>
          </cell>
          <cell r="V244" t="str">
            <v>是</v>
          </cell>
          <cell r="W244" t="str">
            <v>全日制</v>
          </cell>
          <cell r="X244" t="str">
            <v>无</v>
          </cell>
          <cell r="Y244" t="str">
            <v>否</v>
          </cell>
          <cell r="Z244" t="str">
            <v>是</v>
          </cell>
          <cell r="AA244" t="str">
            <v>2025</v>
          </cell>
          <cell r="AB244" t="str">
            <v>否</v>
          </cell>
          <cell r="AC244" t="str">
            <v>否</v>
          </cell>
          <cell r="AD244" t="str">
            <v>不是服务基层项目人员</v>
          </cell>
          <cell r="AE244" t="str">
            <v>否</v>
          </cell>
          <cell r="AF244" t="str">
            <v>否</v>
          </cell>
          <cell r="AG244" t="str">
            <v>无</v>
          </cell>
          <cell r="AH244" t="str">
            <v>无</v>
          </cell>
          <cell r="AI244" t="str">
            <v>无</v>
          </cell>
          <cell r="AJ244" t="str">
            <v>是</v>
          </cell>
          <cell r="AK244" t="str">
            <v>2018.9-2021.6重庆市开州区开州中学读书
2021.9-2025.6重庆文理学院读本科</v>
          </cell>
          <cell r="AL244" t="str">
            <v>16212358222</v>
          </cell>
          <cell r="AM244" t="str">
            <v>15870489588</v>
          </cell>
          <cell r="AN244" t="str">
            <v>重庆市开州区汉丰街道205号大赖子汽修美容中心</v>
          </cell>
          <cell r="AO244" t="str">
            <v>是</v>
          </cell>
          <cell r="AP244" t="str">
            <v>否</v>
          </cell>
          <cell r="AQ244" t="str">
            <v>女性;具有初级会计职称，符合报考条件：财务管理专业属于工商管理大类</v>
          </cell>
          <cell r="AR244" t="str">
            <v>已缴费</v>
          </cell>
          <cell r="AS244" t="str">
            <v>2026-01-24</v>
          </cell>
          <cell r="AT244" t="str">
            <v>已缴费</v>
          </cell>
        </row>
        <row r="245">
          <cell r="B245" t="str">
            <v>500234200403086320</v>
          </cell>
          <cell r="C245" t="str">
            <v>6107010600317</v>
          </cell>
          <cell r="D245" t="str">
            <v>女</v>
          </cell>
          <cell r="E245" t="str">
            <v>开州区乡镇机关</v>
          </cell>
          <cell r="F245" t="str">
            <v>综合管理职位4</v>
          </cell>
          <cell r="G245">
            <v>67.5</v>
          </cell>
          <cell r="H245">
            <v>68</v>
          </cell>
          <cell r="I245">
            <v>0</v>
          </cell>
          <cell r="J245">
            <v>0</v>
          </cell>
          <cell r="K245">
            <v>135.5</v>
          </cell>
          <cell r="L245" t="str">
            <v>汉族</v>
          </cell>
          <cell r="M245" t="str">
            <v>2004-03-08</v>
          </cell>
          <cell r="N245" t="str">
            <v>21</v>
          </cell>
          <cell r="O245" t="str">
            <v>重庆市开州区</v>
          </cell>
          <cell r="P245" t="str">
            <v>群众</v>
          </cell>
          <cell r="Q245" t="str">
            <v>邢台学院</v>
          </cell>
          <cell r="R245" t="str">
            <v>2025-06-30</v>
          </cell>
          <cell r="S245" t="str">
            <v>会计学</v>
          </cell>
          <cell r="T245" t="str">
            <v>大学本科</v>
          </cell>
          <cell r="U245" t="str">
            <v>学士</v>
          </cell>
          <cell r="V245" t="str">
            <v>是</v>
          </cell>
          <cell r="W245" t="str">
            <v>全日制</v>
          </cell>
          <cell r="X245" t="str">
            <v>无</v>
          </cell>
          <cell r="Y245" t="str">
            <v>否</v>
          </cell>
          <cell r="Z245" t="str">
            <v>是</v>
          </cell>
          <cell r="AA245" t="str">
            <v>2025</v>
          </cell>
          <cell r="AB245" t="str">
            <v>否</v>
          </cell>
          <cell r="AC245" t="str">
            <v>否</v>
          </cell>
          <cell r="AD245" t="str">
            <v>不是服务基层项目人员</v>
          </cell>
          <cell r="AE245" t="str">
            <v>否</v>
          </cell>
          <cell r="AF245" t="str">
            <v>否</v>
          </cell>
          <cell r="AG245" t="str">
            <v>无</v>
          </cell>
          <cell r="AH245" t="str">
            <v>无</v>
          </cell>
          <cell r="AI245" t="str">
            <v>无</v>
          </cell>
          <cell r="AJ245" t="str">
            <v>是</v>
          </cell>
          <cell r="AK245" t="str">
            <v>2017.9-2021.6在重庆市万州高级中学读书；2021.9-2025.6在邢台学院读本科；2025.7至今待业</v>
          </cell>
          <cell r="AL245" t="str">
            <v>19912020975</v>
          </cell>
          <cell r="AM245" t="str">
            <v>17323665206</v>
          </cell>
          <cell r="AN245" t="str">
            <v>重庆市万州区沙龙路二段979号2单元602</v>
          </cell>
          <cell r="AO245" t="str">
            <v>是</v>
          </cell>
          <cell r="AP245" t="str">
            <v>否</v>
          </cell>
          <cell r="AQ245" t="str">
            <v/>
          </cell>
          <cell r="AR245" t="str">
            <v>已缴费</v>
          </cell>
          <cell r="AS245" t="str">
            <v>2026-01-23</v>
          </cell>
          <cell r="AT245" t="str">
            <v>已缴费</v>
          </cell>
        </row>
        <row r="246">
          <cell r="B246" t="str">
            <v>500234200110139003</v>
          </cell>
          <cell r="C246" t="str">
            <v>6101540102629</v>
          </cell>
          <cell r="D246" t="str">
            <v>女</v>
          </cell>
          <cell r="E246" t="str">
            <v>开州区街道机关</v>
          </cell>
          <cell r="F246" t="str">
            <v>综合管理职位2</v>
          </cell>
          <cell r="G246">
            <v>67.5</v>
          </cell>
          <cell r="H246">
            <v>72.5</v>
          </cell>
          <cell r="I246">
            <v>0</v>
          </cell>
          <cell r="J246">
            <v>0</v>
          </cell>
          <cell r="K246">
            <v>140</v>
          </cell>
          <cell r="L246" t="str">
            <v>汉族</v>
          </cell>
          <cell r="M246" t="str">
            <v>2001-10-13</v>
          </cell>
          <cell r="N246" t="str">
            <v>24</v>
          </cell>
          <cell r="O246" t="str">
            <v>重庆市开州区</v>
          </cell>
          <cell r="P246" t="str">
            <v>中共党员</v>
          </cell>
          <cell r="Q246" t="str">
            <v>北京林业大学</v>
          </cell>
          <cell r="R246" t="str">
            <v>2026-07-01</v>
          </cell>
          <cell r="S246" t="str">
            <v>食品加工与安全</v>
          </cell>
          <cell r="T246" t="str">
            <v>硕士研究生</v>
          </cell>
          <cell r="U246" t="str">
            <v>硕士</v>
          </cell>
          <cell r="V246" t="str">
            <v>是</v>
          </cell>
          <cell r="W246" t="str">
            <v>全日制</v>
          </cell>
          <cell r="X246" t="str">
            <v>无</v>
          </cell>
          <cell r="Y246" t="str">
            <v>是</v>
          </cell>
          <cell r="Z246" t="str">
            <v>否</v>
          </cell>
          <cell r="AA246" t="str">
            <v>2026</v>
          </cell>
          <cell r="AB246" t="str">
            <v>否</v>
          </cell>
          <cell r="AC246" t="str">
            <v>否</v>
          </cell>
          <cell r="AD246" t="str">
            <v>不是服务基层项目人员</v>
          </cell>
          <cell r="AE246" t="str">
            <v>否</v>
          </cell>
          <cell r="AF246" t="str">
            <v>否</v>
          </cell>
          <cell r="AG246" t="str">
            <v>无</v>
          </cell>
          <cell r="AH246" t="str">
            <v>无</v>
          </cell>
          <cell r="AI246" t="str">
            <v>无</v>
          </cell>
          <cell r="AJ246" t="str">
            <v>是</v>
          </cell>
          <cell r="AK246" t="str">
            <v>2016.9-2019.7 重庆市开州区开州中学读书；
2019.9-2023.7 北京林业大学读本科；
2023.9-至今 北京林业大学读硕士研究生</v>
          </cell>
          <cell r="AL246" t="str">
            <v>13594887371</v>
          </cell>
          <cell r="AM246" t="str">
            <v>13594430273</v>
          </cell>
          <cell r="AN246" t="str">
            <v>重庆市开州区正安街道侨城·紫御江山</v>
          </cell>
          <cell r="AO246" t="str">
            <v>是</v>
          </cell>
          <cell r="AP246" t="str">
            <v>否</v>
          </cell>
          <cell r="AQ246" t="str">
            <v/>
          </cell>
          <cell r="AR246" t="str">
            <v>已缴费</v>
          </cell>
          <cell r="AS246" t="str">
            <v>2026-01-21</v>
          </cell>
          <cell r="AT246" t="str">
            <v>已缴费</v>
          </cell>
        </row>
        <row r="247">
          <cell r="B247" t="str">
            <v>500237200008300082</v>
          </cell>
          <cell r="C247" t="str">
            <v>6101200204316</v>
          </cell>
          <cell r="D247" t="str">
            <v>女</v>
          </cell>
          <cell r="E247" t="str">
            <v>开州区街道机关</v>
          </cell>
          <cell r="F247" t="str">
            <v>综合管理职位4</v>
          </cell>
          <cell r="G247">
            <v>74.5</v>
          </cell>
          <cell r="H247">
            <v>67.5</v>
          </cell>
          <cell r="I247">
            <v>0</v>
          </cell>
          <cell r="J247">
            <v>0</v>
          </cell>
          <cell r="K247">
            <v>142</v>
          </cell>
          <cell r="L247" t="str">
            <v>汉族</v>
          </cell>
          <cell r="M247" t="str">
            <v>2000-08-30</v>
          </cell>
          <cell r="N247" t="str">
            <v>25</v>
          </cell>
          <cell r="O247" t="str">
            <v>重庆市巫山县</v>
          </cell>
          <cell r="P247" t="str">
            <v>共青团员</v>
          </cell>
          <cell r="Q247" t="str">
            <v>山东大学</v>
          </cell>
          <cell r="R247" t="str">
            <v>2025-07-01</v>
          </cell>
          <cell r="S247" t="str">
            <v>海洋科学</v>
          </cell>
          <cell r="T247" t="str">
            <v>硕士研究生</v>
          </cell>
          <cell r="U247" t="str">
            <v>硕士</v>
          </cell>
          <cell r="V247" t="str">
            <v>是</v>
          </cell>
          <cell r="W247" t="str">
            <v>全日制</v>
          </cell>
          <cell r="X247" t="str">
            <v>无</v>
          </cell>
          <cell r="Y247" t="str">
            <v>否</v>
          </cell>
          <cell r="Z247" t="str">
            <v>是</v>
          </cell>
          <cell r="AA247" t="str">
            <v>2025</v>
          </cell>
          <cell r="AB247" t="str">
            <v>否</v>
          </cell>
          <cell r="AC247" t="str">
            <v>否</v>
          </cell>
          <cell r="AD247" t="str">
            <v>不是服务基层项目人员</v>
          </cell>
          <cell r="AE247" t="str">
            <v>否</v>
          </cell>
          <cell r="AF247" t="str">
            <v>否</v>
          </cell>
          <cell r="AG247" t="str">
            <v>无</v>
          </cell>
          <cell r="AH247" t="str">
            <v>无</v>
          </cell>
          <cell r="AI247" t="str">
            <v>无</v>
          </cell>
          <cell r="AJ247" t="str">
            <v>否</v>
          </cell>
          <cell r="AK247" t="str">
            <v>2015.9-2018.7  巫山县高级中学读书；2018.9-2022.7 山东大学读本科；2022.9-2025.7 山东大学读硕士；2025.7至今 待业</v>
          </cell>
          <cell r="AL247" t="str">
            <v>17830398377</v>
          </cell>
          <cell r="AM247" t="str">
            <v>17830398377</v>
          </cell>
          <cell r="AN247" t="str">
            <v>重庆市巫山县教师新村86号一单元</v>
          </cell>
          <cell r="AO247" t="str">
            <v>是</v>
          </cell>
          <cell r="AP247" t="str">
            <v>否</v>
          </cell>
          <cell r="AQ247" t="str">
            <v/>
          </cell>
          <cell r="AR247" t="str">
            <v>已缴费</v>
          </cell>
          <cell r="AS247" t="str">
            <v>2026-01-23</v>
          </cell>
          <cell r="AT247" t="str">
            <v>已缴费</v>
          </cell>
        </row>
        <row r="248">
          <cell r="B248" t="str">
            <v>500101199801241033</v>
          </cell>
          <cell r="C248" t="str">
            <v>6107010502803</v>
          </cell>
          <cell r="D248" t="str">
            <v>男</v>
          </cell>
          <cell r="E248" t="str">
            <v>开州区乡镇机关</v>
          </cell>
          <cell r="F248" t="str">
            <v>综合管理职位5</v>
          </cell>
          <cell r="G248">
            <v>70.5</v>
          </cell>
          <cell r="H248">
            <v>57</v>
          </cell>
          <cell r="I248">
            <v>0</v>
          </cell>
          <cell r="J248">
            <v>0</v>
          </cell>
          <cell r="K248">
            <v>127.5</v>
          </cell>
          <cell r="L248" t="str">
            <v>汉族</v>
          </cell>
          <cell r="M248" t="str">
            <v>1998-01-24</v>
          </cell>
          <cell r="N248" t="str">
            <v>28</v>
          </cell>
          <cell r="O248" t="str">
            <v>重庆市万州区</v>
          </cell>
          <cell r="P248" t="str">
            <v>群众</v>
          </cell>
          <cell r="Q248" t="str">
            <v>重庆文理学院</v>
          </cell>
          <cell r="R248" t="str">
            <v>2020-06-20</v>
          </cell>
          <cell r="S248" t="str">
            <v>财务管理</v>
          </cell>
          <cell r="T248" t="str">
            <v>大学本科</v>
          </cell>
          <cell r="U248" t="str">
            <v>学士</v>
          </cell>
          <cell r="V248" t="str">
            <v>是</v>
          </cell>
          <cell r="W248" t="str">
            <v>全日制</v>
          </cell>
          <cell r="X248" t="str">
            <v>无</v>
          </cell>
          <cell r="Y248" t="str">
            <v>否</v>
          </cell>
          <cell r="Z248" t="str">
            <v>否</v>
          </cell>
          <cell r="AA248" t="str">
            <v>其他年份</v>
          </cell>
          <cell r="AB248" t="str">
            <v>是</v>
          </cell>
          <cell r="AC248" t="str">
            <v>否</v>
          </cell>
          <cell r="AD248" t="str">
            <v>不是服务基层项目人员</v>
          </cell>
          <cell r="AE248" t="str">
            <v>否</v>
          </cell>
          <cell r="AF248" t="str">
            <v>否</v>
          </cell>
          <cell r="AG248" t="str">
            <v>重庆百安港商贸有限公司 会计</v>
          </cell>
          <cell r="AH248" t="str">
            <v>无</v>
          </cell>
          <cell r="AI248" t="str">
            <v>无</v>
          </cell>
          <cell r="AJ248" t="str">
            <v>是</v>
          </cell>
          <cell r="AK248" t="str">
            <v>2013.9-2016.7 万州区第三高级中学读书；
2016.9-2020.7 重庆文理学院读本科；
2020.7-2021.7 重庆标准件工业有限责任公司销售分公司 会计
2021.8-2023.4 待业
2023.5-至今 重庆百安港商贸有限公司  会计</v>
          </cell>
          <cell r="AL248" t="str">
            <v>13274980874</v>
          </cell>
          <cell r="AM248" t="str">
            <v>17723236799</v>
          </cell>
          <cell r="AN248" t="str">
            <v>重庆市万州区沙龙路二段江山龙苑G栋</v>
          </cell>
          <cell r="AO248" t="str">
            <v>是</v>
          </cell>
          <cell r="AP248" t="str">
            <v>否</v>
          </cell>
          <cell r="AQ248" t="str">
            <v>本人具有初级会计职称</v>
          </cell>
          <cell r="AR248" t="str">
            <v>已缴费</v>
          </cell>
          <cell r="AS248" t="str">
            <v>2026-01-23</v>
          </cell>
          <cell r="AT248" t="str">
            <v>已缴费</v>
          </cell>
        </row>
        <row r="249">
          <cell r="B249" t="str">
            <v>500222199808246627</v>
          </cell>
          <cell r="C249" t="str">
            <v>6107800202423</v>
          </cell>
          <cell r="D249" t="str">
            <v>女</v>
          </cell>
          <cell r="E249" t="str">
            <v>开州区乡镇机关</v>
          </cell>
          <cell r="F249" t="str">
            <v>综合管理职位10</v>
          </cell>
          <cell r="G249">
            <v>66.5</v>
          </cell>
          <cell r="H249">
            <v>64</v>
          </cell>
          <cell r="I249">
            <v>0</v>
          </cell>
          <cell r="J249">
            <v>0</v>
          </cell>
          <cell r="K249">
            <v>130.5</v>
          </cell>
          <cell r="L249" t="str">
            <v>汉族</v>
          </cell>
          <cell r="M249" t="str">
            <v>1998-08-24</v>
          </cell>
          <cell r="N249" t="str">
            <v>27</v>
          </cell>
          <cell r="O249" t="str">
            <v>重庆市綦江区</v>
          </cell>
          <cell r="P249" t="str">
            <v>中共党员</v>
          </cell>
          <cell r="Q249" t="str">
            <v>重庆人文科技学院</v>
          </cell>
          <cell r="R249" t="str">
            <v>2022-06-24</v>
          </cell>
          <cell r="S249" t="str">
            <v>汉语言文学</v>
          </cell>
          <cell r="T249" t="str">
            <v>大学本科</v>
          </cell>
          <cell r="U249" t="str">
            <v>学士</v>
          </cell>
          <cell r="V249" t="str">
            <v>是</v>
          </cell>
          <cell r="W249" t="str">
            <v>全日制</v>
          </cell>
          <cell r="X249" t="str">
            <v>无</v>
          </cell>
          <cell r="Y249" t="str">
            <v>否</v>
          </cell>
          <cell r="Z249" t="str">
            <v>否</v>
          </cell>
          <cell r="AA249" t="str">
            <v>其他年份</v>
          </cell>
          <cell r="AB249" t="str">
            <v>是</v>
          </cell>
          <cell r="AC249" t="str">
            <v>是</v>
          </cell>
          <cell r="AD249" t="str">
            <v>我市招募派遣（含团中央或其他省市派遣到我市）的“大学生志愿服务西部计划”（服务期满2年及以上）</v>
          </cell>
          <cell r="AE249" t="str">
            <v>否</v>
          </cell>
          <cell r="AF249" t="str">
            <v>否</v>
          </cell>
          <cell r="AG249" t="str">
            <v>无</v>
          </cell>
          <cell r="AH249" t="str">
            <v>2022年7月—2024年7月</v>
          </cell>
          <cell r="AI249" t="str">
            <v>2022年7月—2024年7月 重庆市万盛经开区经信局西部大学生计划志愿者</v>
          </cell>
          <cell r="AJ249" t="str">
            <v>是</v>
          </cell>
          <cell r="AK249" t="str">
            <v>2014.9-2018.7 重庆市万盛经开区第四十九中学读高中（复读一年）；2018.9-2022.6  重庆人文科技学院读本科；2022.7-2024.7 重庆市万盛经开区经信局大学生西部计划志愿者；2024.8-至今 待业</v>
          </cell>
          <cell r="AL249" t="str">
            <v>13512348495</v>
          </cell>
          <cell r="AM249" t="str">
            <v>18183085672</v>
          </cell>
          <cell r="AN249" t="str">
            <v>重庆市綦江区扶欢镇石足村7组11号</v>
          </cell>
          <cell r="AO249" t="str">
            <v>是</v>
          </cell>
          <cell r="AP249" t="str">
            <v>否</v>
          </cell>
          <cell r="AQ249" t="str">
            <v/>
          </cell>
          <cell r="AR249" t="str">
            <v>已缴费</v>
          </cell>
          <cell r="AS249" t="str">
            <v>2026-01-23</v>
          </cell>
          <cell r="AT249" t="str">
            <v>已缴费</v>
          </cell>
        </row>
        <row r="250">
          <cell r="B250" t="str">
            <v>500237200308167893</v>
          </cell>
          <cell r="C250" t="str">
            <v>6104809401313</v>
          </cell>
          <cell r="D250" t="str">
            <v>男</v>
          </cell>
          <cell r="E250" t="str">
            <v>开州区公安局</v>
          </cell>
          <cell r="F250" t="str">
            <v>基层执法勤务职位2</v>
          </cell>
          <cell r="G250">
            <v>74.5</v>
          </cell>
          <cell r="H250">
            <v>58</v>
          </cell>
          <cell r="I250">
            <v>75</v>
          </cell>
          <cell r="J250">
            <v>0</v>
          </cell>
          <cell r="K250">
            <v>69.7</v>
          </cell>
          <cell r="L250" t="str">
            <v>汉族</v>
          </cell>
          <cell r="M250" t="str">
            <v>2003-08-16</v>
          </cell>
          <cell r="N250" t="str">
            <v>22</v>
          </cell>
          <cell r="O250" t="str">
            <v>重庆市巫山县</v>
          </cell>
          <cell r="P250" t="str">
            <v>共青团员</v>
          </cell>
          <cell r="Q250" t="str">
            <v>重庆文理学院</v>
          </cell>
          <cell r="R250" t="str">
            <v>2025-06-07</v>
          </cell>
          <cell r="S250" t="str">
            <v>环境科学与工程</v>
          </cell>
          <cell r="T250" t="str">
            <v>大学本科</v>
          </cell>
          <cell r="U250" t="str">
            <v>学士</v>
          </cell>
          <cell r="V250" t="str">
            <v>是</v>
          </cell>
          <cell r="W250" t="str">
            <v>全日制</v>
          </cell>
          <cell r="X250" t="str">
            <v>无</v>
          </cell>
          <cell r="Y250" t="str">
            <v>否</v>
          </cell>
          <cell r="Z250" t="str">
            <v>否</v>
          </cell>
          <cell r="AA250" t="str">
            <v>2025</v>
          </cell>
          <cell r="AB250" t="str">
            <v>是</v>
          </cell>
          <cell r="AC250" t="str">
            <v>否</v>
          </cell>
          <cell r="AD250" t="str">
            <v>不是服务基层项目人员</v>
          </cell>
          <cell r="AE250" t="str">
            <v>否</v>
          </cell>
          <cell r="AF250" t="str">
            <v>否</v>
          </cell>
          <cell r="AG250" t="str">
            <v>重庆华峰化工有限公司</v>
          </cell>
          <cell r="AH250" t="str">
            <v>半年</v>
          </cell>
          <cell r="AI250" t="str">
            <v>无</v>
          </cell>
          <cell r="AJ250" t="str">
            <v>是</v>
          </cell>
          <cell r="AK250" t="str">
            <v>2018.9-2021.6重庆市巫山高级中学读高中
2021.9-2025.6重庆文理学院读本科
2025.7至今在重庆华峰化工有限公司检验操作岗任检验员
</v>
          </cell>
          <cell r="AL250" t="str">
            <v>18102378016</v>
          </cell>
          <cell r="AM250" t="str">
            <v>15330439392</v>
          </cell>
          <cell r="AN250" t="str">
            <v>重庆市巫山县官渡镇桐元村二组十号</v>
          </cell>
          <cell r="AO250" t="str">
            <v>是</v>
          </cell>
          <cell r="AP250" t="str">
            <v>否</v>
          </cell>
          <cell r="AQ250" t="str">
            <v/>
          </cell>
          <cell r="AR250" t="str">
            <v>已缴费</v>
          </cell>
          <cell r="AS250" t="str">
            <v>2026-01-25</v>
          </cell>
          <cell r="AT250" t="str">
            <v>已缴费</v>
          </cell>
        </row>
        <row r="251">
          <cell r="B251" t="str">
            <v>50010120001109728X</v>
          </cell>
          <cell r="C251" t="str">
            <v>6107010503520</v>
          </cell>
          <cell r="D251" t="str">
            <v>女</v>
          </cell>
          <cell r="E251" t="str">
            <v>开州区乡镇机关</v>
          </cell>
          <cell r="F251" t="str">
            <v>综合管理职位10</v>
          </cell>
          <cell r="G251">
            <v>56</v>
          </cell>
          <cell r="H251">
            <v>65</v>
          </cell>
          <cell r="I251">
            <v>0</v>
          </cell>
          <cell r="J251">
            <v>0</v>
          </cell>
          <cell r="K251">
            <v>121</v>
          </cell>
          <cell r="L251" t="str">
            <v>汉族</v>
          </cell>
          <cell r="M251" t="str">
            <v>2000-11-09</v>
          </cell>
          <cell r="N251" t="str">
            <v>25</v>
          </cell>
          <cell r="O251" t="str">
            <v>重庆市万州区</v>
          </cell>
          <cell r="P251" t="str">
            <v>中共党员</v>
          </cell>
          <cell r="Q251" t="str">
            <v>重庆邮电大学移通学院</v>
          </cell>
          <cell r="R251" t="str">
            <v>2022-06-20</v>
          </cell>
          <cell r="S251" t="str">
            <v>信息管理与信息系统</v>
          </cell>
          <cell r="T251" t="str">
            <v>大学本科</v>
          </cell>
          <cell r="U251" t="str">
            <v>学士</v>
          </cell>
          <cell r="V251" t="str">
            <v>是</v>
          </cell>
          <cell r="W251" t="str">
            <v>全日制</v>
          </cell>
          <cell r="X251" t="str">
            <v>无</v>
          </cell>
          <cell r="Y251" t="str">
            <v>否</v>
          </cell>
          <cell r="Z251" t="str">
            <v>否</v>
          </cell>
          <cell r="AA251" t="str">
            <v>其他年份</v>
          </cell>
          <cell r="AB251" t="str">
            <v>是</v>
          </cell>
          <cell r="AC251" t="str">
            <v>是</v>
          </cell>
          <cell r="AD251" t="str">
            <v>我市招募派遣（含团中央或其他省市派遣到我市）的“大学生志愿服务西部计划”（服务期满2年及以上）</v>
          </cell>
          <cell r="AE251" t="str">
            <v>否</v>
          </cell>
          <cell r="AF251" t="str">
            <v>否</v>
          </cell>
          <cell r="AG251" t="str">
            <v>无</v>
          </cell>
          <cell r="AH251" t="str">
            <v>3</v>
          </cell>
          <cell r="AI251" t="str">
            <v>2</v>
          </cell>
          <cell r="AJ251" t="str">
            <v>是</v>
          </cell>
          <cell r="AK251" t="str">
            <v>2015.9-2018.6重庆市万州区新田中学读书；2018.9-2022.6重庆邮电大学移通学院读本科；2022.6-2022.8在家待业；2022.8-2025.7在重庆市梁平区铁门乡人民政府任基层治理综合指挥室工作人员；2025.7-2026.1在家待业</v>
          </cell>
          <cell r="AL251" t="str">
            <v>17726222341</v>
          </cell>
          <cell r="AM251" t="str">
            <v>17783793839</v>
          </cell>
          <cell r="AN251" t="str">
            <v>重庆市万州区南滨上院</v>
          </cell>
          <cell r="AO251" t="str">
            <v>是</v>
          </cell>
          <cell r="AP251" t="str">
            <v>否</v>
          </cell>
          <cell r="AQ251" t="str">
            <v/>
          </cell>
          <cell r="AR251" t="str">
            <v>已缴费</v>
          </cell>
          <cell r="AS251" t="str">
            <v>2026-01-23</v>
          </cell>
          <cell r="AT251" t="str">
            <v>已缴费</v>
          </cell>
        </row>
        <row r="252">
          <cell r="B252" t="str">
            <v>500234200010298293</v>
          </cell>
          <cell r="C252" t="str">
            <v>6104809401412</v>
          </cell>
          <cell r="D252" t="str">
            <v>男</v>
          </cell>
          <cell r="E252" t="str">
            <v>开州区公安局</v>
          </cell>
          <cell r="F252" t="str">
            <v>基层执法勤务职位1</v>
          </cell>
          <cell r="G252">
            <v>65.5</v>
          </cell>
          <cell r="H252">
            <v>68</v>
          </cell>
          <cell r="I252">
            <v>74</v>
          </cell>
          <cell r="J252">
            <v>0</v>
          </cell>
          <cell r="K252">
            <v>68.8</v>
          </cell>
          <cell r="L252" t="str">
            <v>汉族</v>
          </cell>
          <cell r="M252" t="str">
            <v>2000-10-29</v>
          </cell>
          <cell r="N252" t="str">
            <v>25</v>
          </cell>
          <cell r="O252" t="str">
            <v>重庆市开州区</v>
          </cell>
          <cell r="P252" t="str">
            <v>中共党员</v>
          </cell>
          <cell r="Q252" t="str">
            <v>重庆三峡学院</v>
          </cell>
          <cell r="R252" t="str">
            <v>2024-06-21</v>
          </cell>
          <cell r="S252" t="str">
            <v>给排水科学与工程</v>
          </cell>
          <cell r="T252" t="str">
            <v>大学本科</v>
          </cell>
          <cell r="U252" t="str">
            <v>学士</v>
          </cell>
          <cell r="V252" t="str">
            <v>是</v>
          </cell>
          <cell r="W252" t="str">
            <v>全日制</v>
          </cell>
          <cell r="X252" t="str">
            <v>无</v>
          </cell>
          <cell r="Y252" t="str">
            <v>否</v>
          </cell>
          <cell r="Z252" t="str">
            <v>否</v>
          </cell>
          <cell r="AA252" t="str">
            <v>其他年份</v>
          </cell>
          <cell r="AB252" t="str">
            <v>是</v>
          </cell>
          <cell r="AC252" t="str">
            <v>否</v>
          </cell>
          <cell r="AD252" t="str">
            <v>不是服务基层项目人员</v>
          </cell>
          <cell r="AE252" t="str">
            <v>否</v>
          </cell>
          <cell r="AF252" t="str">
            <v>是</v>
          </cell>
          <cell r="AG252" t="str">
            <v>中共重庆市璧山区委组织部（临聘人员）</v>
          </cell>
          <cell r="AH252" t="str">
            <v>2年</v>
          </cell>
          <cell r="AI252" t="str">
            <v>无</v>
          </cell>
          <cell r="AJ252" t="str">
            <v>是</v>
          </cell>
          <cell r="AK252" t="str">
            <v>2015年9月——2018年6月  就读于重庆市开州区职业教育中心  读高中
2018年9月——2019年9月  就读于重庆三峡学院  读本科
2019年9月——2021年9月  服役于中国人民解放军68216部队
2021年9月——2024年6月  就读于重庆三峡学院  读本科
2024年6月——2025年7月  在家待业
2025年7月——至今  在中共重庆市璧山区委组织部任职党群社工（临聘人员）</v>
          </cell>
          <cell r="AL252" t="str">
            <v>18696837189</v>
          </cell>
          <cell r="AM252" t="str">
            <v>18323760726</v>
          </cell>
          <cell r="AN252" t="str">
            <v>重庆市开州区麻柳乡兴宋村6组49号</v>
          </cell>
          <cell r="AO252" t="str">
            <v>是</v>
          </cell>
          <cell r="AP252" t="str">
            <v>否</v>
          </cell>
          <cell r="AQ252" t="str">
            <v/>
          </cell>
          <cell r="AR252" t="str">
            <v>已缴费</v>
          </cell>
          <cell r="AS252" t="str">
            <v>2026-01-23</v>
          </cell>
          <cell r="AT252" t="str">
            <v>已缴费</v>
          </cell>
        </row>
        <row r="253">
          <cell r="B253" t="str">
            <v>500234200205086063</v>
          </cell>
          <cell r="C253" t="str">
            <v>6101540100911</v>
          </cell>
          <cell r="D253" t="str">
            <v>女</v>
          </cell>
          <cell r="E253" t="str">
            <v>开州区道路运输事务中心（参照）</v>
          </cell>
          <cell r="F253" t="str">
            <v>财务管理</v>
          </cell>
          <cell r="G253">
            <v>73.5</v>
          </cell>
          <cell r="H253">
            <v>60.5</v>
          </cell>
          <cell r="I253">
            <v>0</v>
          </cell>
          <cell r="J253">
            <v>0</v>
          </cell>
          <cell r="K253">
            <v>134</v>
          </cell>
          <cell r="L253" t="str">
            <v>汉族</v>
          </cell>
          <cell r="M253" t="str">
            <v>2002-05-08</v>
          </cell>
          <cell r="N253" t="str">
            <v>23</v>
          </cell>
          <cell r="O253" t="str">
            <v>重庆市开州区</v>
          </cell>
          <cell r="P253" t="str">
            <v>共青团员</v>
          </cell>
          <cell r="Q253" t="str">
            <v>重庆财经学院</v>
          </cell>
          <cell r="R253" t="str">
            <v>2024-06-21</v>
          </cell>
          <cell r="S253" t="str">
            <v>会计学</v>
          </cell>
          <cell r="T253" t="str">
            <v>大学本科</v>
          </cell>
          <cell r="U253" t="str">
            <v>学士</v>
          </cell>
          <cell r="V253" t="str">
            <v>是</v>
          </cell>
          <cell r="W253" t="str">
            <v>全日制</v>
          </cell>
          <cell r="X253" t="str">
            <v>无</v>
          </cell>
          <cell r="Y253" t="str">
            <v>否</v>
          </cell>
          <cell r="Z253" t="str">
            <v>否</v>
          </cell>
          <cell r="AA253" t="str">
            <v>其他年份</v>
          </cell>
          <cell r="AB253" t="str">
            <v>是</v>
          </cell>
          <cell r="AC253" t="str">
            <v>否</v>
          </cell>
          <cell r="AD253" t="str">
            <v>不是服务基层项目人员</v>
          </cell>
          <cell r="AE253" t="str">
            <v>否</v>
          </cell>
          <cell r="AF253" t="str">
            <v>否</v>
          </cell>
          <cell r="AG253" t="str">
            <v>重庆市开州区人民政府赵家街道办事处  财政管理岗</v>
          </cell>
          <cell r="AH253" t="str">
            <v>无</v>
          </cell>
          <cell r="AI253" t="str">
            <v>无</v>
          </cell>
          <cell r="AJ253" t="str">
            <v>是</v>
          </cell>
          <cell r="AK253" t="str">
            <v>2017.09-2020.07 高中就读于重庆市开州中学
2020.09-2024.07 大学就读于重庆财经学院
2024.07-2025.08 待业
2025.08-至今 在重庆市开州区人民政府赵家街道办事处任财政管理岗</v>
          </cell>
          <cell r="AL253" t="str">
            <v>18581369456</v>
          </cell>
          <cell r="AM253" t="str">
            <v>19012161099</v>
          </cell>
          <cell r="AN253" t="str">
            <v>重庆市开州区赵家街道蔡家村4组83号</v>
          </cell>
          <cell r="AO253" t="str">
            <v>是</v>
          </cell>
          <cell r="AP253" t="str">
            <v>否</v>
          </cell>
          <cell r="AQ253" t="str">
            <v>当前工作为重庆市三支一扶工作人员</v>
          </cell>
          <cell r="AR253" t="str">
            <v>已缴费</v>
          </cell>
          <cell r="AS253" t="str">
            <v>2026-01-24</v>
          </cell>
          <cell r="AT253" t="str">
            <v>已缴费</v>
          </cell>
        </row>
        <row r="254">
          <cell r="B254" t="str">
            <v>500237200401222236</v>
          </cell>
          <cell r="C254" t="str">
            <v>6104803401330</v>
          </cell>
          <cell r="D254" t="str">
            <v>男</v>
          </cell>
          <cell r="E254" t="str">
            <v>开州区公安局</v>
          </cell>
          <cell r="F254" t="str">
            <v>基层执法勤务职位（网络安全管理）</v>
          </cell>
          <cell r="G254">
            <v>73</v>
          </cell>
          <cell r="H254">
            <v>57.5</v>
          </cell>
          <cell r="I254">
            <v>79</v>
          </cell>
          <cell r="J254">
            <v>0</v>
          </cell>
          <cell r="K254">
            <v>70.15</v>
          </cell>
          <cell r="L254" t="str">
            <v>汉族</v>
          </cell>
          <cell r="M254" t="str">
            <v>2004-01-22</v>
          </cell>
          <cell r="N254" t="str">
            <v>21</v>
          </cell>
          <cell r="O254" t="str">
            <v>重庆市巫山县</v>
          </cell>
          <cell r="P254" t="str">
            <v>共青团员</v>
          </cell>
          <cell r="Q254" t="str">
            <v>重庆工商大学</v>
          </cell>
          <cell r="R254" t="str">
            <v>2025-06-13</v>
          </cell>
          <cell r="S254" t="str">
            <v>计算机科学与技术</v>
          </cell>
          <cell r="T254" t="str">
            <v>大学本科</v>
          </cell>
          <cell r="U254" t="str">
            <v>学士</v>
          </cell>
          <cell r="V254" t="str">
            <v>是</v>
          </cell>
          <cell r="W254" t="str">
            <v>全日制</v>
          </cell>
          <cell r="X254" t="str">
            <v>无</v>
          </cell>
          <cell r="Y254" t="str">
            <v>否</v>
          </cell>
          <cell r="Z254" t="str">
            <v>是</v>
          </cell>
          <cell r="AA254" t="str">
            <v>2025</v>
          </cell>
          <cell r="AB254" t="str">
            <v>否</v>
          </cell>
          <cell r="AC254" t="str">
            <v>否</v>
          </cell>
          <cell r="AD254" t="str">
            <v>不是服务基层项目人员</v>
          </cell>
          <cell r="AE254" t="str">
            <v>否</v>
          </cell>
          <cell r="AF254" t="str">
            <v>否</v>
          </cell>
          <cell r="AG254" t="str">
            <v>无</v>
          </cell>
          <cell r="AH254" t="str">
            <v>无</v>
          </cell>
          <cell r="AI254" t="str">
            <v>无</v>
          </cell>
          <cell r="AJ254" t="str">
            <v>是</v>
          </cell>
          <cell r="AK254" t="str">
            <v>2018.9-2021.7  巫山高级中学读书
2021.9-2025.6  重庆工商大学读本科
2025.7至今待业</v>
          </cell>
          <cell r="AL254" t="str">
            <v>13320354607</v>
          </cell>
          <cell r="AM254" t="str">
            <v>15923411289</v>
          </cell>
          <cell r="AN254" t="str">
            <v>重庆市巫山县</v>
          </cell>
          <cell r="AO254" t="str">
            <v>是</v>
          </cell>
          <cell r="AP254" t="str">
            <v>否</v>
          </cell>
          <cell r="AQ254" t="str">
            <v/>
          </cell>
          <cell r="AR254" t="str">
            <v>已缴费</v>
          </cell>
          <cell r="AS254" t="str">
            <v>2026-01-24</v>
          </cell>
          <cell r="AT254" t="str">
            <v>已缴费</v>
          </cell>
        </row>
        <row r="255">
          <cell r="B255" t="str">
            <v>500238200007040019</v>
          </cell>
          <cell r="C255" t="str">
            <v>6107510108018</v>
          </cell>
          <cell r="D255" t="str">
            <v>男</v>
          </cell>
          <cell r="E255" t="str">
            <v>开州区乡镇机关</v>
          </cell>
          <cell r="F255" t="str">
            <v>综合管理职位12</v>
          </cell>
          <cell r="G255">
            <v>60.5</v>
          </cell>
          <cell r="H255">
            <v>64.5</v>
          </cell>
          <cell r="I255">
            <v>0</v>
          </cell>
          <cell r="J255">
            <v>0</v>
          </cell>
          <cell r="K255">
            <v>125</v>
          </cell>
          <cell r="L255" t="str">
            <v>汉族</v>
          </cell>
          <cell r="M255" t="str">
            <v>2000-07-04</v>
          </cell>
          <cell r="N255" t="str">
            <v>25</v>
          </cell>
          <cell r="O255" t="str">
            <v>重庆巫溪</v>
          </cell>
          <cell r="P255" t="str">
            <v>共青团员</v>
          </cell>
          <cell r="Q255" t="str">
            <v>重庆航天职业技术学院</v>
          </cell>
          <cell r="R255" t="str">
            <v>2021-07-01</v>
          </cell>
          <cell r="S255" t="str">
            <v>应用电子技术</v>
          </cell>
          <cell r="T255" t="str">
            <v>大学专科</v>
          </cell>
          <cell r="U255" t="str">
            <v>无</v>
          </cell>
          <cell r="V255" t="str">
            <v>是</v>
          </cell>
          <cell r="W255" t="str">
            <v>全日制</v>
          </cell>
          <cell r="X255" t="str">
            <v>无</v>
          </cell>
          <cell r="Y255" t="str">
            <v>否</v>
          </cell>
          <cell r="Z255" t="str">
            <v>否</v>
          </cell>
          <cell r="AA255" t="str">
            <v>其他年份</v>
          </cell>
          <cell r="AB255" t="str">
            <v>否</v>
          </cell>
          <cell r="AC255" t="str">
            <v>否</v>
          </cell>
          <cell r="AD255" t="str">
            <v>不是服务基层项目人员</v>
          </cell>
          <cell r="AE255" t="str">
            <v>否</v>
          </cell>
          <cell r="AF255" t="str">
            <v>是</v>
          </cell>
          <cell r="AG255" t="str">
            <v>无</v>
          </cell>
          <cell r="AH255" t="str">
            <v>无</v>
          </cell>
          <cell r="AI255" t="str">
            <v>3年</v>
          </cell>
          <cell r="AJ255" t="str">
            <v>是</v>
          </cell>
          <cell r="AK255" t="str">
            <v>重庆市巫溪县中学校 2015.09-2018.06 重庆航天职业技术学院 2018.09-2021.06 服役于中国人民解放军96718部队 2020.12-2023.09</v>
          </cell>
          <cell r="AL255" t="str">
            <v>17783898567</v>
          </cell>
          <cell r="AM255" t="str">
            <v>17783898566</v>
          </cell>
          <cell r="AN255" t="str">
            <v>重庆市巫溪县北景大道海城澜溪别苑7栋2单元402</v>
          </cell>
          <cell r="AO255" t="str">
            <v>是</v>
          </cell>
          <cell r="AP255" t="str">
            <v>否</v>
          </cell>
          <cell r="AQ255" t="str">
            <v/>
          </cell>
          <cell r="AR255" t="str">
            <v>已缴费</v>
          </cell>
          <cell r="AS255" t="str">
            <v>2026-01-23</v>
          </cell>
          <cell r="AT255" t="str">
            <v>已缴费</v>
          </cell>
        </row>
        <row r="256">
          <cell r="B256" t="str">
            <v>510322199912301283</v>
          </cell>
          <cell r="C256" t="str">
            <v>6107806902212</v>
          </cell>
          <cell r="D256" t="str">
            <v>女</v>
          </cell>
          <cell r="E256" t="str">
            <v>开州区乡镇机关</v>
          </cell>
          <cell r="F256" t="str">
            <v>综合管理职位10</v>
          </cell>
          <cell r="G256">
            <v>66.5</v>
          </cell>
          <cell r="H256">
            <v>63</v>
          </cell>
          <cell r="I256">
            <v>0</v>
          </cell>
          <cell r="J256">
            <v>0</v>
          </cell>
          <cell r="K256">
            <v>129.5</v>
          </cell>
          <cell r="L256" t="str">
            <v>汉族</v>
          </cell>
          <cell r="M256" t="str">
            <v>1999-12-30</v>
          </cell>
          <cell r="N256" t="str">
            <v>26</v>
          </cell>
          <cell r="O256" t="str">
            <v>重庆市北碚区复兴镇三树村2组15号</v>
          </cell>
          <cell r="P256" t="str">
            <v>中共党员</v>
          </cell>
          <cell r="Q256" t="str">
            <v>四川外国语大学</v>
          </cell>
          <cell r="R256" t="str">
            <v>2022-06-23</v>
          </cell>
          <cell r="S256" t="str">
            <v>英语</v>
          </cell>
          <cell r="T256" t="str">
            <v>大学本科</v>
          </cell>
          <cell r="U256" t="str">
            <v>学士</v>
          </cell>
          <cell r="V256" t="str">
            <v>是</v>
          </cell>
          <cell r="W256" t="str">
            <v>全日制</v>
          </cell>
          <cell r="X256" t="str">
            <v>无</v>
          </cell>
          <cell r="Y256" t="str">
            <v>否</v>
          </cell>
          <cell r="Z256" t="str">
            <v>否</v>
          </cell>
          <cell r="AA256" t="str">
            <v>其他年份</v>
          </cell>
          <cell r="AB256" t="str">
            <v>否</v>
          </cell>
          <cell r="AC256" t="str">
            <v>是</v>
          </cell>
          <cell r="AD256" t="str">
            <v>我市招募派遣（含团中央或其他省市派遣到我市）的“大学生志愿服务西部计划”（服务期满2年及以上）</v>
          </cell>
          <cell r="AE256" t="str">
            <v>否</v>
          </cell>
          <cell r="AF256" t="str">
            <v>否</v>
          </cell>
          <cell r="AG256" t="str">
            <v>无</v>
          </cell>
          <cell r="AH256" t="str">
            <v>2年</v>
          </cell>
          <cell r="AI256" t="str">
            <v>无</v>
          </cell>
          <cell r="AJ256" t="str">
            <v>是</v>
          </cell>
          <cell r="AK256" t="str">
            <v>2014.9-2017.6 重庆市暨华中学校读高中；
2017.9-2018.6 重庆市暨华中学校高中复读；
2018.9-2022.6 四川外国语大学读本科；
2022.7-2024.7 在共青团重庆市北碚区委员会参加大学生志愿服务西部计划；
2024.7-至今 待业。</v>
          </cell>
          <cell r="AL256" t="str">
            <v>15696221465</v>
          </cell>
          <cell r="AM256" t="str">
            <v>18696818167</v>
          </cell>
          <cell r="AN256" t="str">
            <v>重庆市两江新区双凤桥街道观音岩路凰腾金龙尚园</v>
          </cell>
          <cell r="AO256" t="str">
            <v>是</v>
          </cell>
          <cell r="AP256" t="str">
            <v>否</v>
          </cell>
          <cell r="AQ256" t="str">
            <v/>
          </cell>
          <cell r="AR256" t="str">
            <v>已缴费</v>
          </cell>
          <cell r="AS256" t="str">
            <v>2026-01-23</v>
          </cell>
          <cell r="AT256" t="str">
            <v>已缴费</v>
          </cell>
        </row>
        <row r="257">
          <cell r="B257" t="str">
            <v>500234200206204076</v>
          </cell>
          <cell r="C257" t="str">
            <v>6101800101210</v>
          </cell>
          <cell r="D257" t="str">
            <v>男</v>
          </cell>
          <cell r="E257" t="str">
            <v>开州区街道机关</v>
          </cell>
          <cell r="F257" t="str">
            <v>综合管理职位1</v>
          </cell>
          <cell r="G257">
            <v>73</v>
          </cell>
          <cell r="H257">
            <v>61</v>
          </cell>
          <cell r="I257">
            <v>0</v>
          </cell>
          <cell r="J257">
            <v>0</v>
          </cell>
          <cell r="K257">
            <v>134</v>
          </cell>
          <cell r="L257" t="str">
            <v>汉族</v>
          </cell>
          <cell r="M257" t="str">
            <v>2002-06-20</v>
          </cell>
          <cell r="N257" t="str">
            <v>23</v>
          </cell>
          <cell r="O257" t="str">
            <v>重庆市开州区</v>
          </cell>
          <cell r="P257" t="str">
            <v>共青团员</v>
          </cell>
          <cell r="Q257" t="str">
            <v>西南大学</v>
          </cell>
          <cell r="R257" t="str">
            <v>2026-06-30</v>
          </cell>
          <cell r="S257" t="str">
            <v>民商法学</v>
          </cell>
          <cell r="T257" t="str">
            <v>硕士研究生</v>
          </cell>
          <cell r="U257" t="str">
            <v>硕士</v>
          </cell>
          <cell r="V257" t="str">
            <v>是</v>
          </cell>
          <cell r="W257" t="str">
            <v>全日制</v>
          </cell>
          <cell r="X257" t="str">
            <v>无</v>
          </cell>
          <cell r="Y257" t="str">
            <v>是</v>
          </cell>
          <cell r="Z257" t="str">
            <v>否</v>
          </cell>
          <cell r="AA257" t="str">
            <v>2026</v>
          </cell>
          <cell r="AB257" t="str">
            <v>否</v>
          </cell>
          <cell r="AC257" t="str">
            <v>否</v>
          </cell>
          <cell r="AD257" t="str">
            <v>不是服务基层项目人员</v>
          </cell>
          <cell r="AE257" t="str">
            <v>否</v>
          </cell>
          <cell r="AF257" t="str">
            <v>否</v>
          </cell>
          <cell r="AG257" t="str">
            <v>无</v>
          </cell>
          <cell r="AH257" t="str">
            <v>无</v>
          </cell>
          <cell r="AI257" t="str">
            <v>无</v>
          </cell>
          <cell r="AJ257" t="str">
            <v>是</v>
          </cell>
          <cell r="AK257" t="str">
            <v>2016.09-2019.06 重庆市开州区临江中学读书；2019.09-2023.06 西南大学读本科；2023.09至今 西南大学读硕士研究生</v>
          </cell>
          <cell r="AL257" t="str">
            <v>17318248573</v>
          </cell>
          <cell r="AM257" t="str">
            <v>19292475950</v>
          </cell>
          <cell r="AN257" t="str">
            <v>重庆市西南大学</v>
          </cell>
          <cell r="AO257" t="str">
            <v>是</v>
          </cell>
          <cell r="AP257" t="str">
            <v>否</v>
          </cell>
          <cell r="AQ257" t="str">
            <v/>
          </cell>
          <cell r="AR257" t="str">
            <v>已缴费</v>
          </cell>
          <cell r="AS257" t="str">
            <v>2026-01-25</v>
          </cell>
          <cell r="AT257" t="str">
            <v>已缴费</v>
          </cell>
        </row>
        <row r="258">
          <cell r="B258" t="str">
            <v>50023420030703001X</v>
          </cell>
          <cell r="C258" t="str">
            <v>6107540200514</v>
          </cell>
          <cell r="D258" t="str">
            <v>男</v>
          </cell>
          <cell r="E258" t="str">
            <v>开州区乡镇机关</v>
          </cell>
          <cell r="F258" t="str">
            <v>综合管理职位3</v>
          </cell>
          <cell r="G258">
            <v>70</v>
          </cell>
          <cell r="H258">
            <v>66</v>
          </cell>
          <cell r="I258">
            <v>0</v>
          </cell>
          <cell r="J258">
            <v>0</v>
          </cell>
          <cell r="K258">
            <v>136</v>
          </cell>
          <cell r="L258" t="str">
            <v>汉族</v>
          </cell>
          <cell r="M258" t="str">
            <v>2003-07-03</v>
          </cell>
          <cell r="N258" t="str">
            <v>22</v>
          </cell>
          <cell r="O258" t="str">
            <v>重庆市开州区</v>
          </cell>
          <cell r="P258" t="str">
            <v>共青团员</v>
          </cell>
          <cell r="Q258" t="str">
            <v>重庆大学</v>
          </cell>
          <cell r="R258" t="str">
            <v>2025-07-01</v>
          </cell>
          <cell r="S258" t="str">
            <v>自动化</v>
          </cell>
          <cell r="T258" t="str">
            <v>大学本科</v>
          </cell>
          <cell r="U258" t="str">
            <v>学士</v>
          </cell>
          <cell r="V258" t="str">
            <v>是</v>
          </cell>
          <cell r="W258" t="str">
            <v>全日制</v>
          </cell>
          <cell r="X258" t="str">
            <v>无</v>
          </cell>
          <cell r="Y258" t="str">
            <v>否</v>
          </cell>
          <cell r="Z258" t="str">
            <v>是</v>
          </cell>
          <cell r="AA258" t="str">
            <v>2025</v>
          </cell>
          <cell r="AB258" t="str">
            <v>否</v>
          </cell>
          <cell r="AC258" t="str">
            <v>否</v>
          </cell>
          <cell r="AD258" t="str">
            <v>不是服务基层项目人员</v>
          </cell>
          <cell r="AE258" t="str">
            <v>否</v>
          </cell>
          <cell r="AF258" t="str">
            <v>否</v>
          </cell>
          <cell r="AG258" t="str">
            <v>无</v>
          </cell>
          <cell r="AH258" t="str">
            <v>无</v>
          </cell>
          <cell r="AI258" t="str">
            <v>无</v>
          </cell>
          <cell r="AJ258" t="str">
            <v>是</v>
          </cell>
          <cell r="AK258" t="str">
            <v>2018.9-2021.7 重庆市开州中学读书；
2021.9-2025.7 重庆大学读本科</v>
          </cell>
          <cell r="AL258" t="str">
            <v>18883512880</v>
          </cell>
          <cell r="AM258" t="str">
            <v>13896273000</v>
          </cell>
          <cell r="AN258" t="str">
            <v>重庆市开州区汉丰街道南山中路1号7幢1单元7-1</v>
          </cell>
          <cell r="AO258" t="str">
            <v>是</v>
          </cell>
          <cell r="AP258" t="str">
            <v>否</v>
          </cell>
          <cell r="AQ258" t="str">
            <v/>
          </cell>
          <cell r="AR258" t="str">
            <v>已缴费</v>
          </cell>
          <cell r="AS258" t="str">
            <v>2026-01-23</v>
          </cell>
          <cell r="AT258" t="str">
            <v>已缴费</v>
          </cell>
        </row>
        <row r="259">
          <cell r="B259" t="str">
            <v>500243200202240025</v>
          </cell>
          <cell r="C259" t="str">
            <v>6101800501309</v>
          </cell>
          <cell r="D259" t="str">
            <v>女</v>
          </cell>
          <cell r="E259" t="str">
            <v>开州区发展改革委</v>
          </cell>
          <cell r="F259" t="str">
            <v>综合管理</v>
          </cell>
          <cell r="G259">
            <v>66</v>
          </cell>
          <cell r="H259">
            <v>67.5</v>
          </cell>
          <cell r="I259">
            <v>0</v>
          </cell>
          <cell r="J259">
            <v>0</v>
          </cell>
          <cell r="K259">
            <v>133.5</v>
          </cell>
          <cell r="L259" t="str">
            <v>苗族</v>
          </cell>
          <cell r="M259" t="str">
            <v>2002-02-24</v>
          </cell>
          <cell r="N259" t="str">
            <v>23</v>
          </cell>
          <cell r="O259" t="str">
            <v>重庆市彭水苗族土家族自治县</v>
          </cell>
          <cell r="P259" t="str">
            <v>中共党员</v>
          </cell>
          <cell r="Q259" t="str">
            <v>中国财政科学研究院</v>
          </cell>
          <cell r="R259" t="str">
            <v>2026-06-01</v>
          </cell>
          <cell r="S259" t="str">
            <v>税务</v>
          </cell>
          <cell r="T259" t="str">
            <v>硕士研究生</v>
          </cell>
          <cell r="U259" t="str">
            <v>硕士</v>
          </cell>
          <cell r="V259" t="str">
            <v>是</v>
          </cell>
          <cell r="W259" t="str">
            <v>全日制</v>
          </cell>
          <cell r="X259" t="str">
            <v>无</v>
          </cell>
          <cell r="Y259" t="str">
            <v>是</v>
          </cell>
          <cell r="Z259" t="str">
            <v>否</v>
          </cell>
          <cell r="AA259" t="str">
            <v>2026</v>
          </cell>
          <cell r="AB259" t="str">
            <v>否</v>
          </cell>
          <cell r="AC259" t="str">
            <v>否</v>
          </cell>
          <cell r="AD259" t="str">
            <v>不是服务基层项目人员</v>
          </cell>
          <cell r="AE259" t="str">
            <v>否</v>
          </cell>
          <cell r="AF259" t="str">
            <v>否</v>
          </cell>
          <cell r="AG259" t="str">
            <v>无</v>
          </cell>
          <cell r="AH259" t="str">
            <v>无</v>
          </cell>
          <cell r="AI259" t="str">
            <v>无</v>
          </cell>
          <cell r="AJ259" t="str">
            <v>是</v>
          </cell>
          <cell r="AK259" t="str">
            <v>2017.9-2020.7 重庆市彭水县中学读书；
2020.10-2024.6 西南民族大学读本科；
2024.9-2026.7 中国财政科学研究院读硕士研究生</v>
          </cell>
          <cell r="AL259" t="str">
            <v>15320955008</v>
          </cell>
          <cell r="AM259" t="str">
            <v>15320955008</v>
          </cell>
          <cell r="AN259" t="str">
            <v>重庆市彭水县澎湖花园A栋2单元</v>
          </cell>
          <cell r="AO259" t="str">
            <v>是</v>
          </cell>
          <cell r="AP259" t="str">
            <v>否</v>
          </cell>
          <cell r="AQ259" t="str">
            <v/>
          </cell>
          <cell r="AR259" t="str">
            <v>已缴费</v>
          </cell>
          <cell r="AS259" t="str">
            <v>2026-01-24</v>
          </cell>
          <cell r="AT259" t="str">
            <v>已缴费</v>
          </cell>
        </row>
        <row r="260">
          <cell r="B260" t="str">
            <v>51050420030213301X</v>
          </cell>
          <cell r="C260" t="str">
            <v>6104809403821</v>
          </cell>
          <cell r="D260" t="str">
            <v>男</v>
          </cell>
          <cell r="E260" t="str">
            <v>开州区公安局</v>
          </cell>
          <cell r="F260" t="str">
            <v>基层执法勤务职位2</v>
          </cell>
          <cell r="G260">
            <v>64</v>
          </cell>
          <cell r="H260">
            <v>64.5</v>
          </cell>
          <cell r="I260">
            <v>66</v>
          </cell>
          <cell r="J260">
            <v>0</v>
          </cell>
          <cell r="K260">
            <v>64.75</v>
          </cell>
          <cell r="L260" t="str">
            <v>汉族</v>
          </cell>
          <cell r="M260" t="str">
            <v>2003-02-13</v>
          </cell>
          <cell r="N260" t="str">
            <v>22</v>
          </cell>
          <cell r="O260" t="str">
            <v>重庆市开州区汉丰街道百成街北一路19号2栋1单元3-2</v>
          </cell>
          <cell r="P260" t="str">
            <v>共青团员</v>
          </cell>
          <cell r="Q260" t="str">
            <v>西华大学</v>
          </cell>
          <cell r="R260" t="str">
            <v>2026-06-01</v>
          </cell>
          <cell r="S260" t="str">
            <v>应急技术与管理</v>
          </cell>
          <cell r="T260" t="str">
            <v>大学本科</v>
          </cell>
          <cell r="U260" t="str">
            <v>学士</v>
          </cell>
          <cell r="V260" t="str">
            <v>是</v>
          </cell>
          <cell r="W260" t="str">
            <v>全日制</v>
          </cell>
          <cell r="X260" t="str">
            <v>无</v>
          </cell>
          <cell r="Y260" t="str">
            <v>是</v>
          </cell>
          <cell r="Z260" t="str">
            <v>是</v>
          </cell>
          <cell r="AA260" t="str">
            <v>2026</v>
          </cell>
          <cell r="AB260" t="str">
            <v>否</v>
          </cell>
          <cell r="AC260" t="str">
            <v>否</v>
          </cell>
          <cell r="AD260" t="str">
            <v>不是服务基层项目人员</v>
          </cell>
          <cell r="AE260" t="str">
            <v>否</v>
          </cell>
          <cell r="AF260" t="str">
            <v>否</v>
          </cell>
          <cell r="AG260" t="str">
            <v>无</v>
          </cell>
          <cell r="AH260" t="str">
            <v>无</v>
          </cell>
          <cell r="AI260" t="str">
            <v>无</v>
          </cell>
          <cell r="AJ260" t="str">
            <v>是</v>
          </cell>
          <cell r="AK260" t="str">
            <v>2018.9-2021.6泸州市天立中学读书
2021.9-2022.6泸县第二实验中学读书
2022.9-2026.6西华大学读本科</v>
          </cell>
          <cell r="AL260" t="str">
            <v>13508035559</v>
          </cell>
          <cell r="AM260" t="str">
            <v>13508035559</v>
          </cell>
          <cell r="AN260" t="str">
            <v>四川省泸州市江阳区香山美树小区8号楼一单元702号</v>
          </cell>
          <cell r="AO260" t="str">
            <v>是</v>
          </cell>
          <cell r="AP260" t="str">
            <v>否</v>
          </cell>
          <cell r="AQ260" t="str">
            <v/>
          </cell>
          <cell r="AR260" t="str">
            <v>已缴费</v>
          </cell>
          <cell r="AS260" t="str">
            <v>2026-01-24</v>
          </cell>
          <cell r="AT260" t="str">
            <v>已缴费</v>
          </cell>
        </row>
        <row r="261">
          <cell r="B261" t="str">
            <v>500235200209136132</v>
          </cell>
          <cell r="C261" t="str">
            <v>6101805100503</v>
          </cell>
          <cell r="D261" t="str">
            <v>男</v>
          </cell>
          <cell r="E261" t="str">
            <v>开州区就业和人才中心（参照）</v>
          </cell>
          <cell r="F261" t="str">
            <v>就业创业服务</v>
          </cell>
          <cell r="G261">
            <v>68</v>
          </cell>
          <cell r="H261">
            <v>64</v>
          </cell>
          <cell r="I261">
            <v>0</v>
          </cell>
          <cell r="J261">
            <v>0</v>
          </cell>
          <cell r="K261">
            <v>132</v>
          </cell>
          <cell r="L261" t="str">
            <v>汉族</v>
          </cell>
          <cell r="M261" t="str">
            <v>2002-09-13</v>
          </cell>
          <cell r="N261" t="str">
            <v>23</v>
          </cell>
          <cell r="O261" t="str">
            <v>重庆市云阳县后叶镇吉庆村14组17号</v>
          </cell>
          <cell r="P261" t="str">
            <v>中共党员</v>
          </cell>
          <cell r="Q261" t="str">
            <v>华中科技大学</v>
          </cell>
          <cell r="R261" t="str">
            <v>2025-06-30</v>
          </cell>
          <cell r="S261" t="str">
            <v>核工程与核技术</v>
          </cell>
          <cell r="T261" t="str">
            <v>大学本科</v>
          </cell>
          <cell r="U261" t="str">
            <v>学士</v>
          </cell>
          <cell r="V261" t="str">
            <v>是</v>
          </cell>
          <cell r="W261" t="str">
            <v>全日制</v>
          </cell>
          <cell r="X261" t="str">
            <v>无</v>
          </cell>
          <cell r="Y261" t="str">
            <v>否</v>
          </cell>
          <cell r="Z261" t="str">
            <v>否</v>
          </cell>
          <cell r="AA261" t="str">
            <v>2025</v>
          </cell>
          <cell r="AB261" t="str">
            <v>是</v>
          </cell>
          <cell r="AC261" t="str">
            <v>否</v>
          </cell>
          <cell r="AD261" t="str">
            <v>不是服务基层项目人员</v>
          </cell>
          <cell r="AE261" t="str">
            <v>否</v>
          </cell>
          <cell r="AF261" t="str">
            <v>否</v>
          </cell>
          <cell r="AG261" t="str">
            <v>江苏核电有限公司学习期员工</v>
          </cell>
          <cell r="AH261" t="str">
            <v>6个月</v>
          </cell>
          <cell r="AI261" t="str">
            <v>无</v>
          </cell>
          <cell r="AJ261" t="str">
            <v>是</v>
          </cell>
          <cell r="AK261" t="str">
            <v>2018.9-2021.6 重庆市开州区开州中学读书；
2021.9-2025.6 华中科技大学读本科；
2025.8至今在江苏核电有限公司任学习期员工</v>
          </cell>
          <cell r="AL261" t="str">
            <v>15021669767</v>
          </cell>
          <cell r="AM261" t="str">
            <v>18721547500</v>
          </cell>
          <cell r="AN261" t="str">
            <v>江苏省连云港市核电专家二村2栋1单元801</v>
          </cell>
          <cell r="AO261" t="str">
            <v>是</v>
          </cell>
          <cell r="AP261" t="str">
            <v>否</v>
          </cell>
          <cell r="AQ261" t="str">
            <v/>
          </cell>
          <cell r="AR261" t="str">
            <v>已缴费</v>
          </cell>
          <cell r="AS261" t="str">
            <v>2026-01-24</v>
          </cell>
          <cell r="AT261" t="str">
            <v>已缴费</v>
          </cell>
        </row>
        <row r="262">
          <cell r="B262" t="str">
            <v>500235199712178174</v>
          </cell>
          <cell r="C262" t="str">
            <v>6104803405814</v>
          </cell>
          <cell r="D262" t="str">
            <v>男</v>
          </cell>
          <cell r="E262" t="str">
            <v>开州区公安局</v>
          </cell>
          <cell r="F262" t="str">
            <v>基层执法勤务职位4</v>
          </cell>
          <cell r="G262">
            <v>71.5</v>
          </cell>
          <cell r="H262">
            <v>62</v>
          </cell>
          <cell r="I262">
            <v>70</v>
          </cell>
          <cell r="J262">
            <v>0</v>
          </cell>
          <cell r="K262">
            <v>68.2</v>
          </cell>
          <cell r="L262" t="str">
            <v>汉族</v>
          </cell>
          <cell r="M262" t="str">
            <v>1997-12-17</v>
          </cell>
          <cell r="N262" t="str">
            <v>28</v>
          </cell>
          <cell r="O262" t="str">
            <v>重庆市云阳县</v>
          </cell>
          <cell r="P262" t="str">
            <v>共青团员</v>
          </cell>
          <cell r="Q262" t="str">
            <v>河南科技大学</v>
          </cell>
          <cell r="R262" t="str">
            <v>2020-07-01</v>
          </cell>
          <cell r="S262" t="str">
            <v>交通运输</v>
          </cell>
          <cell r="T262" t="str">
            <v>大学本科</v>
          </cell>
          <cell r="U262" t="str">
            <v>学士</v>
          </cell>
          <cell r="V262" t="str">
            <v>是</v>
          </cell>
          <cell r="W262" t="str">
            <v>全日制</v>
          </cell>
          <cell r="X262" t="str">
            <v>无</v>
          </cell>
          <cell r="Y262" t="str">
            <v>否</v>
          </cell>
          <cell r="Z262" t="str">
            <v>否</v>
          </cell>
          <cell r="AA262" t="str">
            <v>其他年份</v>
          </cell>
          <cell r="AB262" t="str">
            <v>是</v>
          </cell>
          <cell r="AC262" t="str">
            <v>否</v>
          </cell>
          <cell r="AD262" t="str">
            <v>不是服务基层项目人员</v>
          </cell>
          <cell r="AE262" t="str">
            <v>否</v>
          </cell>
          <cell r="AF262" t="str">
            <v>否</v>
          </cell>
          <cell r="AG262" t="str">
            <v>重庆市高速公路集团有限公司东北营运分公司</v>
          </cell>
          <cell r="AH262" t="str">
            <v>4</v>
          </cell>
          <cell r="AI262" t="str">
            <v>无</v>
          </cell>
          <cell r="AJ262" t="str">
            <v>是</v>
          </cell>
          <cell r="AK262" t="str">
            <v>2013.9-2016.6重庆市云阳县高级中学校读书；2016.9-2020.7河南科技大学读本科；2020.7-2021.9在家待业；2021.9至今在重庆市高速公路集团有限公司东北营运分公司奉节管理中心任日常养护岗位</v>
          </cell>
          <cell r="AL262" t="str">
            <v>17754939493</v>
          </cell>
          <cell r="AM262" t="str">
            <v>13996617348</v>
          </cell>
          <cell r="AN262" t="str">
            <v>重庆市云阳县大雁路9号</v>
          </cell>
          <cell r="AO262" t="str">
            <v>是</v>
          </cell>
          <cell r="AP262" t="str">
            <v>否</v>
          </cell>
          <cell r="AQ262" t="str">
            <v/>
          </cell>
          <cell r="AR262" t="str">
            <v>已缴费</v>
          </cell>
          <cell r="AS262" t="str">
            <v>2026-01-24</v>
          </cell>
          <cell r="AT262" t="str">
            <v>已缴费</v>
          </cell>
        </row>
        <row r="263">
          <cell r="B263" t="str">
            <v>500231200012127173</v>
          </cell>
          <cell r="C263" t="str">
            <v>6107520202111</v>
          </cell>
          <cell r="D263" t="str">
            <v>男</v>
          </cell>
          <cell r="E263" t="str">
            <v>开州区乡镇机关</v>
          </cell>
          <cell r="F263" t="str">
            <v>综合管理职位9</v>
          </cell>
          <cell r="G263">
            <v>68.5</v>
          </cell>
          <cell r="H263">
            <v>62</v>
          </cell>
          <cell r="I263">
            <v>0</v>
          </cell>
          <cell r="J263">
            <v>0</v>
          </cell>
          <cell r="K263">
            <v>130.5</v>
          </cell>
          <cell r="L263" t="str">
            <v>汉族</v>
          </cell>
          <cell r="M263" t="str">
            <v>2000-12-12</v>
          </cell>
          <cell r="N263" t="str">
            <v>25</v>
          </cell>
          <cell r="O263" t="str">
            <v>重庆市垫江县</v>
          </cell>
          <cell r="P263" t="str">
            <v>共青团员</v>
          </cell>
          <cell r="Q263" t="str">
            <v>重庆邮电大学</v>
          </cell>
          <cell r="R263" t="str">
            <v>2023-06-25</v>
          </cell>
          <cell r="S263" t="str">
            <v>符合</v>
          </cell>
          <cell r="T263" t="str">
            <v>大学本科</v>
          </cell>
          <cell r="U263" t="str">
            <v>学士</v>
          </cell>
          <cell r="V263" t="str">
            <v>是</v>
          </cell>
          <cell r="W263" t="str">
            <v>全日制</v>
          </cell>
          <cell r="X263" t="str">
            <v>无</v>
          </cell>
          <cell r="Y263" t="str">
            <v>否</v>
          </cell>
          <cell r="Z263" t="str">
            <v>否</v>
          </cell>
          <cell r="AA263" t="str">
            <v>其他年份</v>
          </cell>
          <cell r="AB263" t="str">
            <v>是</v>
          </cell>
          <cell r="AC263" t="str">
            <v>是</v>
          </cell>
          <cell r="AD263" t="str">
            <v>我市招募派遣（含团中央或其他省市派遣到我市）的“大学生志愿服务西部计划”（服务期满2年及以上）</v>
          </cell>
          <cell r="AE263" t="str">
            <v>否</v>
          </cell>
          <cell r="AF263" t="str">
            <v>否</v>
          </cell>
          <cell r="AG263" t="str">
            <v>重庆市潼南区林业局防火办工作人员（志愿服务）</v>
          </cell>
          <cell r="AH263" t="str">
            <v>2年</v>
          </cell>
          <cell r="AI263" t="str">
            <v>2年</v>
          </cell>
          <cell r="AJ263" t="str">
            <v>是</v>
          </cell>
          <cell r="AK263" t="str">
            <v>2016.9-2019.6重庆市垫江县实验中学读书；2019.9-2023.7重庆邮电大学读本科；2023.8至今在重庆市潼南区林业局防火办做志愿服务。</v>
          </cell>
          <cell r="AL263" t="str">
            <v>17623239741</v>
          </cell>
          <cell r="AM263" t="str">
            <v>18225273362</v>
          </cell>
          <cell r="AN263" t="str">
            <v>潼南区林业局</v>
          </cell>
          <cell r="AO263" t="str">
            <v>是</v>
          </cell>
          <cell r="AP263" t="str">
            <v>否</v>
          </cell>
          <cell r="AQ263" t="str">
            <v>2023年8月签署潼南区大学生西部计划志愿服务协议书，至今做志愿服务已满两年。</v>
          </cell>
          <cell r="AR263" t="str">
            <v>已缴费</v>
          </cell>
          <cell r="AS263" t="str">
            <v>2026-01-23</v>
          </cell>
          <cell r="AT263" t="str">
            <v>已缴费</v>
          </cell>
        </row>
        <row r="264">
          <cell r="B264" t="str">
            <v>500229200206018563</v>
          </cell>
          <cell r="C264" t="str">
            <v>6101540102217</v>
          </cell>
          <cell r="D264" t="str">
            <v>女</v>
          </cell>
          <cell r="E264" t="str">
            <v>开州区司法局</v>
          </cell>
          <cell r="F264" t="str">
            <v>司法助理职位3</v>
          </cell>
          <cell r="G264">
            <v>63.5</v>
          </cell>
          <cell r="H264">
            <v>66.5</v>
          </cell>
          <cell r="I264">
            <v>0</v>
          </cell>
          <cell r="J264">
            <v>0</v>
          </cell>
          <cell r="K264">
            <v>130</v>
          </cell>
          <cell r="L264" t="str">
            <v>汉族</v>
          </cell>
          <cell r="M264" t="str">
            <v>2002-06-01</v>
          </cell>
          <cell r="N264" t="str">
            <v>23</v>
          </cell>
          <cell r="O264" t="str">
            <v>重庆市城口县</v>
          </cell>
          <cell r="P264" t="str">
            <v>共青团员</v>
          </cell>
          <cell r="Q264" t="str">
            <v>华北理工大学</v>
          </cell>
          <cell r="R264" t="str">
            <v>2024-06-14</v>
          </cell>
          <cell r="S264" t="str">
            <v>法学</v>
          </cell>
          <cell r="T264" t="str">
            <v>大学本科</v>
          </cell>
          <cell r="U264" t="str">
            <v>学士</v>
          </cell>
          <cell r="V264" t="str">
            <v>是</v>
          </cell>
          <cell r="W264" t="str">
            <v>全日制</v>
          </cell>
          <cell r="X264" t="str">
            <v>无</v>
          </cell>
          <cell r="Y264" t="str">
            <v>否</v>
          </cell>
          <cell r="Z264" t="str">
            <v>否</v>
          </cell>
          <cell r="AA264" t="str">
            <v>其他年份</v>
          </cell>
          <cell r="AB264" t="str">
            <v>是</v>
          </cell>
          <cell r="AC264" t="str">
            <v>否</v>
          </cell>
          <cell r="AD264" t="str">
            <v>不是服务基层项目人员</v>
          </cell>
          <cell r="AE264" t="str">
            <v>否</v>
          </cell>
          <cell r="AF264" t="str">
            <v>否</v>
          </cell>
          <cell r="AG264" t="str">
            <v>无</v>
          </cell>
          <cell r="AH264" t="str">
            <v>1年</v>
          </cell>
          <cell r="AI264" t="str">
            <v>无</v>
          </cell>
          <cell r="AJ264" t="str">
            <v>是</v>
          </cell>
          <cell r="AK264" t="str">
            <v>2017.9-2020.7重庆市城口县城口中学读高中；
2020.9-2024.6华北理工大学读本科；
2024.7-2025.8重庆市城口县东安镇人民政府公益性岗位；
2025.8至今待业</v>
          </cell>
          <cell r="AL264" t="str">
            <v>13220285971</v>
          </cell>
          <cell r="AM264" t="str">
            <v>18290502443</v>
          </cell>
          <cell r="AN264" t="str">
            <v>重庆市城口县东安镇密水村一组14号</v>
          </cell>
          <cell r="AO264" t="str">
            <v>是</v>
          </cell>
          <cell r="AP264" t="str">
            <v>否</v>
          </cell>
          <cell r="AQ264" t="str">
            <v>无</v>
          </cell>
          <cell r="AR264" t="str">
            <v>已缴费</v>
          </cell>
          <cell r="AS264" t="str">
            <v>2026-01-24</v>
          </cell>
          <cell r="AT264" t="str">
            <v>已缴费</v>
          </cell>
        </row>
        <row r="265">
          <cell r="B265" t="str">
            <v>511724200406200018</v>
          </cell>
          <cell r="C265" t="str">
            <v>6103540205718</v>
          </cell>
          <cell r="D265" t="str">
            <v>男</v>
          </cell>
          <cell r="E265" t="str">
            <v>开州区城市管理综合行政执法支队（参照）</v>
          </cell>
          <cell r="F265" t="str">
            <v>城管执法职位1</v>
          </cell>
          <cell r="G265">
            <v>72.5</v>
          </cell>
          <cell r="H265">
            <v>69</v>
          </cell>
          <cell r="I265">
            <v>0</v>
          </cell>
          <cell r="J265">
            <v>0</v>
          </cell>
          <cell r="K265">
            <v>141.5</v>
          </cell>
          <cell r="L265" t="str">
            <v>汉族</v>
          </cell>
          <cell r="M265" t="str">
            <v>2004-06-20</v>
          </cell>
          <cell r="N265" t="str">
            <v>22</v>
          </cell>
          <cell r="O265" t="str">
            <v>四川省宣汉县</v>
          </cell>
          <cell r="P265" t="str">
            <v>共青团员</v>
          </cell>
          <cell r="Q265" t="str">
            <v>复旦大学</v>
          </cell>
          <cell r="R265" t="str">
            <v>2026-06-20</v>
          </cell>
          <cell r="S265" t="str">
            <v>理论与应用力学</v>
          </cell>
          <cell r="T265" t="str">
            <v>大学本科</v>
          </cell>
          <cell r="U265" t="str">
            <v>学士</v>
          </cell>
          <cell r="V265" t="str">
            <v>是</v>
          </cell>
          <cell r="W265" t="str">
            <v>全日制</v>
          </cell>
          <cell r="X265" t="str">
            <v>无</v>
          </cell>
          <cell r="Y265" t="str">
            <v>是</v>
          </cell>
          <cell r="Z265" t="str">
            <v>是</v>
          </cell>
          <cell r="AA265" t="str">
            <v>2026</v>
          </cell>
          <cell r="AB265" t="str">
            <v>否</v>
          </cell>
          <cell r="AC265" t="str">
            <v>否</v>
          </cell>
          <cell r="AD265" t="str">
            <v>不是服务基层项目人员</v>
          </cell>
          <cell r="AE265" t="str">
            <v>否</v>
          </cell>
          <cell r="AF265" t="str">
            <v>否</v>
          </cell>
          <cell r="AG265" t="str">
            <v>无</v>
          </cell>
          <cell r="AH265" t="str">
            <v>无</v>
          </cell>
          <cell r="AI265" t="str">
            <v>无</v>
          </cell>
          <cell r="AJ265" t="str">
            <v>是</v>
          </cell>
          <cell r="AK265" t="str">
            <v>2019.9-2022.6在四川省宣汉中学读书
2022.9至今在复旦大学读本科</v>
          </cell>
          <cell r="AL265" t="str">
            <v>15228042152</v>
          </cell>
          <cell r="AM265" t="str">
            <v>15881889105</v>
          </cell>
          <cell r="AN265" t="str">
            <v>四川省宣汉县琦云南路168号10栋5楼6号</v>
          </cell>
          <cell r="AO265" t="str">
            <v>是</v>
          </cell>
          <cell r="AP265" t="str">
            <v>否</v>
          </cell>
          <cell r="AQ265" t="str">
            <v/>
          </cell>
          <cell r="AR265" t="str">
            <v>已缴费</v>
          </cell>
          <cell r="AS265" t="str">
            <v>2026-01-24</v>
          </cell>
          <cell r="AT265" t="str">
            <v>已缴费</v>
          </cell>
        </row>
        <row r="266">
          <cell r="B266" t="str">
            <v>500234200005150032</v>
          </cell>
          <cell r="C266" t="str">
            <v>6107806703827</v>
          </cell>
          <cell r="D266" t="str">
            <v>男</v>
          </cell>
          <cell r="E266" t="str">
            <v>开州区乡镇机关</v>
          </cell>
          <cell r="F266" t="str">
            <v>综合管理职位12</v>
          </cell>
          <cell r="G266">
            <v>71</v>
          </cell>
          <cell r="H266">
            <v>56</v>
          </cell>
          <cell r="I266">
            <v>0</v>
          </cell>
          <cell r="J266">
            <v>0</v>
          </cell>
          <cell r="K266">
            <v>127</v>
          </cell>
          <cell r="L266" t="str">
            <v>汉族</v>
          </cell>
          <cell r="M266" t="str">
            <v>2000-05-15</v>
          </cell>
          <cell r="N266" t="str">
            <v>25</v>
          </cell>
          <cell r="O266" t="str">
            <v>重庆市开州区</v>
          </cell>
          <cell r="P266" t="str">
            <v>共青团员</v>
          </cell>
          <cell r="Q266" t="str">
            <v>重庆财经学院</v>
          </cell>
          <cell r="R266" t="str">
            <v>2025-06-20</v>
          </cell>
          <cell r="S266" t="str">
            <v>会计学</v>
          </cell>
          <cell r="T266" t="str">
            <v>大学本科</v>
          </cell>
          <cell r="U266" t="str">
            <v>学士</v>
          </cell>
          <cell r="V266" t="str">
            <v>是</v>
          </cell>
          <cell r="W266" t="str">
            <v>全日制</v>
          </cell>
          <cell r="X266" t="str">
            <v>无</v>
          </cell>
          <cell r="Y266" t="str">
            <v>否</v>
          </cell>
          <cell r="Z266" t="str">
            <v>是</v>
          </cell>
          <cell r="AA266" t="str">
            <v>2025</v>
          </cell>
          <cell r="AB266" t="str">
            <v>否</v>
          </cell>
          <cell r="AC266" t="str">
            <v>否</v>
          </cell>
          <cell r="AD266" t="str">
            <v>不是服务基层项目人员</v>
          </cell>
          <cell r="AE266" t="str">
            <v>否</v>
          </cell>
          <cell r="AF266" t="str">
            <v>是</v>
          </cell>
          <cell r="AG266" t="str">
            <v>无</v>
          </cell>
          <cell r="AH266" t="str">
            <v>无</v>
          </cell>
          <cell r="AI266" t="str">
            <v>无</v>
          </cell>
          <cell r="AJ266" t="str">
            <v>是</v>
          </cell>
          <cell r="AK266" t="str">
            <v>2015.9-2019.6 重庆市开州区开州中学读书
2019.9-2020.9 重庆财经学院读本科
2020.9-2022.9 31680部队服役
2022.9-2025.6 重庆财经学院读本科</v>
          </cell>
          <cell r="AL266" t="str">
            <v>15123596853</v>
          </cell>
          <cell r="AM266" t="str">
            <v>15826466156</v>
          </cell>
          <cell r="AN266" t="str">
            <v>重庆市开州区文峰街道两江汇7-4-6-1</v>
          </cell>
          <cell r="AO266" t="str">
            <v>是</v>
          </cell>
          <cell r="AP266" t="str">
            <v>否</v>
          </cell>
          <cell r="AQ266" t="str">
            <v/>
          </cell>
          <cell r="AR266" t="str">
            <v>已缴费</v>
          </cell>
          <cell r="AS266" t="str">
            <v>2026-01-24</v>
          </cell>
          <cell r="AT266" t="str">
            <v>已缴费</v>
          </cell>
        </row>
        <row r="267">
          <cell r="B267" t="str">
            <v>500234200210293577</v>
          </cell>
          <cell r="C267" t="str">
            <v>6107540204407</v>
          </cell>
          <cell r="D267" t="str">
            <v>男</v>
          </cell>
          <cell r="E267" t="str">
            <v>开州区乡镇机关</v>
          </cell>
          <cell r="F267" t="str">
            <v>综合管理职位3</v>
          </cell>
          <cell r="G267">
            <v>67</v>
          </cell>
          <cell r="H267">
            <v>65.5</v>
          </cell>
          <cell r="I267">
            <v>0</v>
          </cell>
          <cell r="J267">
            <v>0</v>
          </cell>
          <cell r="K267">
            <v>132.5</v>
          </cell>
          <cell r="L267" t="str">
            <v>汉族</v>
          </cell>
          <cell r="M267" t="str">
            <v>2002-10-29</v>
          </cell>
          <cell r="N267" t="str">
            <v>24</v>
          </cell>
          <cell r="O267" t="str">
            <v>重庆市开州区</v>
          </cell>
          <cell r="P267" t="str">
            <v>共青团员</v>
          </cell>
          <cell r="Q267" t="str">
            <v>重庆城市科技学院</v>
          </cell>
          <cell r="R267" t="str">
            <v>2025-07-01</v>
          </cell>
          <cell r="S267" t="str">
            <v>电气工程及其自动化</v>
          </cell>
          <cell r="T267" t="str">
            <v>大学本科</v>
          </cell>
          <cell r="U267" t="str">
            <v>学士</v>
          </cell>
          <cell r="V267" t="str">
            <v>是</v>
          </cell>
          <cell r="W267" t="str">
            <v>全日制</v>
          </cell>
          <cell r="X267" t="str">
            <v>无</v>
          </cell>
          <cell r="Y267" t="str">
            <v>否</v>
          </cell>
          <cell r="Z267" t="str">
            <v>是</v>
          </cell>
          <cell r="AA267" t="str">
            <v>2025</v>
          </cell>
          <cell r="AB267" t="str">
            <v>否</v>
          </cell>
          <cell r="AC267" t="str">
            <v>否</v>
          </cell>
          <cell r="AD267" t="str">
            <v>不是服务基层项目人员</v>
          </cell>
          <cell r="AE267" t="str">
            <v>否</v>
          </cell>
          <cell r="AF267" t="str">
            <v>否</v>
          </cell>
          <cell r="AG267" t="str">
            <v>无</v>
          </cell>
          <cell r="AH267" t="str">
            <v>无</v>
          </cell>
          <cell r="AI267" t="str">
            <v>无</v>
          </cell>
          <cell r="AJ267" t="str">
            <v>是</v>
          </cell>
          <cell r="AK267" t="str">
            <v>2018.9-2021.7 重庆市开州区实验中学读书；
2021.9-2025.7 重庆城市科技学院读本科；
2025.7至今 待业</v>
          </cell>
          <cell r="AL267" t="str">
            <v>19123256966</v>
          </cell>
          <cell r="AM267" t="str">
            <v>19123256966</v>
          </cell>
          <cell r="AN267" t="str">
            <v>重庆市开州区</v>
          </cell>
          <cell r="AO267" t="str">
            <v>是</v>
          </cell>
          <cell r="AP267" t="str">
            <v>否</v>
          </cell>
          <cell r="AQ267" t="str">
            <v/>
          </cell>
          <cell r="AR267" t="str">
            <v>已缴费</v>
          </cell>
          <cell r="AS267" t="str">
            <v>2026-01-24</v>
          </cell>
          <cell r="AT267" t="str">
            <v>已缴费</v>
          </cell>
        </row>
        <row r="268">
          <cell r="B268" t="str">
            <v>500234200009153193</v>
          </cell>
          <cell r="C268" t="str">
            <v>6107800100317</v>
          </cell>
          <cell r="D268" t="str">
            <v>男</v>
          </cell>
          <cell r="E268" t="str">
            <v>开州区乡镇机关</v>
          </cell>
          <cell r="F268" t="str">
            <v>综合管理职位7</v>
          </cell>
          <cell r="G268">
            <v>62</v>
          </cell>
          <cell r="H268">
            <v>63.5</v>
          </cell>
          <cell r="I268">
            <v>0</v>
          </cell>
          <cell r="J268">
            <v>0</v>
          </cell>
          <cell r="K268">
            <v>125.5</v>
          </cell>
          <cell r="L268" t="str">
            <v>汉族</v>
          </cell>
          <cell r="M268" t="str">
            <v>2000-09-15</v>
          </cell>
          <cell r="N268" t="str">
            <v>25</v>
          </cell>
          <cell r="O268" t="str">
            <v>重庆市开州区</v>
          </cell>
          <cell r="P268" t="str">
            <v>共青团员</v>
          </cell>
          <cell r="Q268" t="str">
            <v>福建农林大学</v>
          </cell>
          <cell r="R268" t="str">
            <v>2025-06-30</v>
          </cell>
          <cell r="S268" t="str">
            <v>资源利用与植物保护</v>
          </cell>
          <cell r="T268" t="str">
            <v>硕士研究生</v>
          </cell>
          <cell r="U268" t="str">
            <v>硕士</v>
          </cell>
          <cell r="V268" t="str">
            <v>是</v>
          </cell>
          <cell r="W268" t="str">
            <v>全日制</v>
          </cell>
          <cell r="X268" t="str">
            <v>无</v>
          </cell>
          <cell r="Y268" t="str">
            <v>否</v>
          </cell>
          <cell r="Z268" t="str">
            <v>是</v>
          </cell>
          <cell r="AA268" t="str">
            <v>2025</v>
          </cell>
          <cell r="AB268" t="str">
            <v>否</v>
          </cell>
          <cell r="AC268" t="str">
            <v>否</v>
          </cell>
          <cell r="AD268" t="str">
            <v>不是服务基层项目人员</v>
          </cell>
          <cell r="AE268" t="str">
            <v>否</v>
          </cell>
          <cell r="AF268" t="str">
            <v>否</v>
          </cell>
          <cell r="AG268" t="str">
            <v>无</v>
          </cell>
          <cell r="AH268" t="str">
            <v>无</v>
          </cell>
          <cell r="AI268" t="str">
            <v>无</v>
          </cell>
          <cell r="AJ268" t="str">
            <v>是</v>
          </cell>
          <cell r="AK268" t="str">
            <v>2015.9-2018.6在重庆市开州区临江中学读书；2018.9-2022.6在重庆文理学院都本科；2022.9-2025.6在福建农林大学读硕士研究生</v>
          </cell>
          <cell r="AL268" t="str">
            <v>13896280412</v>
          </cell>
          <cell r="AM268" t="str">
            <v>18150801618</v>
          </cell>
          <cell r="AN268" t="str">
            <v>重庆市开州区高桥镇晓阳村4组105号</v>
          </cell>
          <cell r="AO268" t="str">
            <v>是</v>
          </cell>
          <cell r="AP268" t="str">
            <v>否</v>
          </cell>
          <cell r="AQ268" t="str">
            <v/>
          </cell>
          <cell r="AR268" t="str">
            <v>已缴费</v>
          </cell>
          <cell r="AS268" t="str">
            <v>2026-01-24</v>
          </cell>
          <cell r="AT268" t="str">
            <v>已缴费</v>
          </cell>
        </row>
        <row r="269">
          <cell r="B269" t="str">
            <v>500234200006084997</v>
          </cell>
          <cell r="C269" t="str">
            <v>6103540208818</v>
          </cell>
          <cell r="D269" t="str">
            <v>男</v>
          </cell>
          <cell r="E269" t="str">
            <v>开州区文化市场综合行政执法支队（参照）</v>
          </cell>
          <cell r="F269" t="str">
            <v>文化执法职位2</v>
          </cell>
          <cell r="G269">
            <v>68</v>
          </cell>
          <cell r="H269">
            <v>69.5</v>
          </cell>
          <cell r="I269">
            <v>0</v>
          </cell>
          <cell r="J269">
            <v>0</v>
          </cell>
          <cell r="K269">
            <v>137.5</v>
          </cell>
          <cell r="L269" t="str">
            <v>汉族</v>
          </cell>
          <cell r="M269" t="str">
            <v>2000-06-08</v>
          </cell>
          <cell r="N269" t="str">
            <v>25</v>
          </cell>
          <cell r="O269" t="str">
            <v>重庆市开州区</v>
          </cell>
          <cell r="P269" t="str">
            <v>共青团员</v>
          </cell>
          <cell r="Q269" t="str">
            <v>重庆第二师范学院</v>
          </cell>
          <cell r="R269" t="str">
            <v>2023-06-30</v>
          </cell>
          <cell r="S269" t="str">
            <v>会展经济与管理</v>
          </cell>
          <cell r="T269" t="str">
            <v>大学本科</v>
          </cell>
          <cell r="U269" t="str">
            <v>学士</v>
          </cell>
          <cell r="V269" t="str">
            <v>是</v>
          </cell>
          <cell r="W269" t="str">
            <v>全日制</v>
          </cell>
          <cell r="X269" t="str">
            <v>无</v>
          </cell>
          <cell r="Y269" t="str">
            <v>否</v>
          </cell>
          <cell r="Z269" t="str">
            <v>否</v>
          </cell>
          <cell r="AA269" t="str">
            <v>其他年份</v>
          </cell>
          <cell r="AB269" t="str">
            <v>否</v>
          </cell>
          <cell r="AC269" t="str">
            <v>否</v>
          </cell>
          <cell r="AD269" t="str">
            <v>不是服务基层项目人员</v>
          </cell>
          <cell r="AE269" t="str">
            <v>否</v>
          </cell>
          <cell r="AF269" t="str">
            <v>否</v>
          </cell>
          <cell r="AG269" t="str">
            <v>无</v>
          </cell>
          <cell r="AH269" t="str">
            <v>无</v>
          </cell>
          <cell r="AI269" t="str">
            <v>无</v>
          </cell>
          <cell r="AJ269" t="str">
            <v>是</v>
          </cell>
          <cell r="AK269" t="str">
            <v>2016.9-2019.6 开州区丰乐中学读高中；2019.9-2023.6 重庆第二师范学院读本科</v>
          </cell>
          <cell r="AL269" t="str">
            <v>15202305205</v>
          </cell>
          <cell r="AM269" t="str">
            <v>15823745396</v>
          </cell>
          <cell r="AN269" t="str">
            <v>重庆市开州区文峰街道三中社区水利大院</v>
          </cell>
          <cell r="AO269" t="str">
            <v>是</v>
          </cell>
          <cell r="AP269" t="str">
            <v>否</v>
          </cell>
          <cell r="AQ269" t="str">
            <v/>
          </cell>
          <cell r="AR269" t="str">
            <v>已缴费</v>
          </cell>
          <cell r="AS269" t="str">
            <v>2026-01-24</v>
          </cell>
          <cell r="AT269" t="str">
            <v>已缴费</v>
          </cell>
        </row>
        <row r="270">
          <cell r="B270" t="str">
            <v>500234200502130446</v>
          </cell>
          <cell r="C270" t="str">
            <v>6107540201814</v>
          </cell>
          <cell r="D270" t="str">
            <v>女</v>
          </cell>
          <cell r="E270" t="str">
            <v>开州区乡镇机关</v>
          </cell>
          <cell r="F270" t="str">
            <v>综合管理职位2</v>
          </cell>
          <cell r="G270">
            <v>65</v>
          </cell>
          <cell r="H270">
            <v>73</v>
          </cell>
          <cell r="I270">
            <v>0</v>
          </cell>
          <cell r="J270">
            <v>0</v>
          </cell>
          <cell r="K270">
            <v>138</v>
          </cell>
          <cell r="L270" t="str">
            <v>汉族</v>
          </cell>
          <cell r="M270" t="str">
            <v>2005-02-13</v>
          </cell>
          <cell r="N270" t="str">
            <v>21</v>
          </cell>
          <cell r="O270" t="str">
            <v>重庆市开州区</v>
          </cell>
          <cell r="P270" t="str">
            <v>群众</v>
          </cell>
          <cell r="Q270" t="str">
            <v>山东财经大学</v>
          </cell>
          <cell r="R270" t="str">
            <v>2026-07-01</v>
          </cell>
          <cell r="S270" t="str">
            <v>信息管理与信息系统</v>
          </cell>
          <cell r="T270" t="str">
            <v>大学本科</v>
          </cell>
          <cell r="U270" t="str">
            <v>学士</v>
          </cell>
          <cell r="V270" t="str">
            <v>是</v>
          </cell>
          <cell r="W270" t="str">
            <v>全日制</v>
          </cell>
          <cell r="X270" t="str">
            <v>无</v>
          </cell>
          <cell r="Y270" t="str">
            <v>是</v>
          </cell>
          <cell r="Z270" t="str">
            <v>是</v>
          </cell>
          <cell r="AA270" t="str">
            <v>2026</v>
          </cell>
          <cell r="AB270" t="str">
            <v>否</v>
          </cell>
          <cell r="AC270" t="str">
            <v>否</v>
          </cell>
          <cell r="AD270" t="str">
            <v>不是服务基层项目人员</v>
          </cell>
          <cell r="AE270" t="str">
            <v>否</v>
          </cell>
          <cell r="AF270" t="str">
            <v>否</v>
          </cell>
          <cell r="AG270" t="str">
            <v>无</v>
          </cell>
          <cell r="AH270" t="str">
            <v>无</v>
          </cell>
          <cell r="AI270" t="str">
            <v>无</v>
          </cell>
          <cell r="AJ270" t="str">
            <v>是</v>
          </cell>
          <cell r="AK270" t="str">
            <v>2019.9-2022.6 重庆市开州中学读高中
2022.9-2026.6 山东财经大学读本科</v>
          </cell>
          <cell r="AL270" t="str">
            <v>18883743139</v>
          </cell>
          <cell r="AM270" t="str">
            <v>15223769978</v>
          </cell>
          <cell r="AN270" t="str">
            <v>重庆市开州区汉丰街道开州一号</v>
          </cell>
          <cell r="AO270" t="str">
            <v>是</v>
          </cell>
          <cell r="AP270" t="str">
            <v>否</v>
          </cell>
          <cell r="AQ270" t="str">
            <v>无</v>
          </cell>
          <cell r="AR270" t="str">
            <v>已缴费</v>
          </cell>
          <cell r="AS270" t="str">
            <v>2026-01-24</v>
          </cell>
          <cell r="AT270" t="str">
            <v>已缴费</v>
          </cell>
        </row>
        <row r="271">
          <cell r="B271" t="str">
            <v>500234199208030019</v>
          </cell>
          <cell r="C271" t="str">
            <v>6101540107503</v>
          </cell>
          <cell r="D271" t="str">
            <v>男</v>
          </cell>
          <cell r="E271" t="str">
            <v>开州区国有资产服务中心（参照）</v>
          </cell>
          <cell r="F271" t="str">
            <v>综合管理1</v>
          </cell>
          <cell r="G271">
            <v>72</v>
          </cell>
          <cell r="H271">
            <v>55</v>
          </cell>
          <cell r="I271">
            <v>0</v>
          </cell>
          <cell r="J271">
            <v>0</v>
          </cell>
          <cell r="K271">
            <v>127</v>
          </cell>
          <cell r="L271" t="str">
            <v>汉族</v>
          </cell>
          <cell r="M271" t="str">
            <v>1992-08-03</v>
          </cell>
          <cell r="N271" t="str">
            <v>33</v>
          </cell>
          <cell r="O271" t="str">
            <v>重庆市开州区</v>
          </cell>
          <cell r="P271" t="str">
            <v>群众</v>
          </cell>
          <cell r="Q271" t="str">
            <v>重庆工商大学</v>
          </cell>
          <cell r="R271" t="str">
            <v>2015-10-19</v>
          </cell>
          <cell r="S271" t="str">
            <v>贸易经济</v>
          </cell>
          <cell r="T271" t="str">
            <v>大学本科</v>
          </cell>
          <cell r="U271" t="str">
            <v>学士</v>
          </cell>
          <cell r="V271" t="str">
            <v>是</v>
          </cell>
          <cell r="W271" t="str">
            <v>全日制</v>
          </cell>
          <cell r="X271" t="str">
            <v>无</v>
          </cell>
          <cell r="Y271" t="str">
            <v>否</v>
          </cell>
          <cell r="Z271" t="str">
            <v>否</v>
          </cell>
          <cell r="AA271" t="str">
            <v>其他年份</v>
          </cell>
          <cell r="AB271" t="str">
            <v>否</v>
          </cell>
          <cell r="AC271" t="str">
            <v>否</v>
          </cell>
          <cell r="AD271" t="str">
            <v>不是服务基层项目人员</v>
          </cell>
          <cell r="AE271" t="str">
            <v>否</v>
          </cell>
          <cell r="AF271" t="str">
            <v>否</v>
          </cell>
          <cell r="AG271" t="str">
            <v>无</v>
          </cell>
          <cell r="AH271" t="str">
            <v>无</v>
          </cell>
          <cell r="AI271" t="str">
            <v>无</v>
          </cell>
          <cell r="AJ271" t="str">
            <v>是</v>
          </cell>
          <cell r="AK271" t="str">
            <v>2007-09 2011-06 重庆市开县中学
2011-06 2015-10 重庆工商大学贸易经济专业
2015-10 2017-07 重庆华宇集团有限公司置业顾问
2017-07 2018-04 重庆普华会计师事务所有限责任公司 审计助理
2018-04 2020-07 重庆至强代理记账有限公司 会计
2020-07 2020-10 重庆君蚨企业管理有限公司 会计主管
2020-10 2021-03 待业
2021-03 2023-04 西藏圣峰矿业开发有限公司 财务主管
2023-05 2023-09 新疆金正实业集团有限公司 会计
2023-09 2024-07 新疆天成致远建设工程有限公司 财务主管
2024-07 2025-09 大收厨（重庆）软件技术有限责任公司 财务主管</v>
          </cell>
          <cell r="AL271" t="str">
            <v>13290092715</v>
          </cell>
          <cell r="AM271" t="str">
            <v>15223516599</v>
          </cell>
          <cell r="AN271" t="str">
            <v>重庆市开州区文峰街道金科财富中心B区G4栋702</v>
          </cell>
          <cell r="AO271" t="str">
            <v>是</v>
          </cell>
          <cell r="AP271" t="str">
            <v>否</v>
          </cell>
          <cell r="AQ271" t="str">
            <v/>
          </cell>
          <cell r="AR271" t="str">
            <v>已缴费</v>
          </cell>
          <cell r="AS271" t="str">
            <v>2026-01-24</v>
          </cell>
          <cell r="AT271" t="str">
            <v>已缴费</v>
          </cell>
        </row>
        <row r="272">
          <cell r="B272" t="str">
            <v>500109199912311023</v>
          </cell>
          <cell r="C272" t="str">
            <v>6101805403202</v>
          </cell>
          <cell r="D272" t="str">
            <v>女</v>
          </cell>
          <cell r="E272" t="str">
            <v>开州区规划自然资源局</v>
          </cell>
          <cell r="F272" t="str">
            <v>综合管理职位2</v>
          </cell>
          <cell r="G272">
            <v>61</v>
          </cell>
          <cell r="H272">
            <v>63.5</v>
          </cell>
          <cell r="I272">
            <v>0</v>
          </cell>
          <cell r="J272">
            <v>0</v>
          </cell>
          <cell r="K272">
            <v>124.5</v>
          </cell>
          <cell r="L272" t="str">
            <v>汉族</v>
          </cell>
          <cell r="M272" t="str">
            <v>1999-12-31</v>
          </cell>
          <cell r="N272" t="str">
            <v>26</v>
          </cell>
          <cell r="O272" t="str">
            <v>重庆市北碚区</v>
          </cell>
          <cell r="P272" t="str">
            <v>中共党员</v>
          </cell>
          <cell r="Q272" t="str">
            <v>重庆师范大学</v>
          </cell>
          <cell r="R272" t="str">
            <v>2026-06-17</v>
          </cell>
          <cell r="S272" t="str">
            <v>企业管理</v>
          </cell>
          <cell r="T272" t="str">
            <v>硕士研究生</v>
          </cell>
          <cell r="U272" t="str">
            <v>硕士</v>
          </cell>
          <cell r="V272" t="str">
            <v>是</v>
          </cell>
          <cell r="W272" t="str">
            <v>全日制</v>
          </cell>
          <cell r="X272" t="str">
            <v>无</v>
          </cell>
          <cell r="Y272" t="str">
            <v>是</v>
          </cell>
          <cell r="Z272" t="str">
            <v>否</v>
          </cell>
          <cell r="AA272" t="str">
            <v>2026</v>
          </cell>
          <cell r="AB272" t="str">
            <v>否</v>
          </cell>
          <cell r="AC272" t="str">
            <v>否</v>
          </cell>
          <cell r="AD272" t="str">
            <v>不是服务基层项目人员</v>
          </cell>
          <cell r="AE272" t="str">
            <v>否</v>
          </cell>
          <cell r="AF272" t="str">
            <v>否</v>
          </cell>
          <cell r="AG272" t="str">
            <v>无</v>
          </cell>
          <cell r="AH272" t="str">
            <v>无</v>
          </cell>
          <cell r="AI272" t="str">
            <v>无</v>
          </cell>
          <cell r="AJ272" t="str">
            <v>是</v>
          </cell>
          <cell r="AK272" t="str">
            <v>2015.9-2018.6重庆市朝阳中学校读书
2018.9-2019.6重庆市朝阳中学校读书
2019.9-2023.6重庆文理学院读本科
2023.9-2026.6重庆师范大学读硕士</v>
          </cell>
          <cell r="AL272" t="str">
            <v>15111902648</v>
          </cell>
          <cell r="AM272" t="str">
            <v>19112465122</v>
          </cell>
          <cell r="AN272" t="str">
            <v>重庆市北碚区东阳街道天府丽正</v>
          </cell>
          <cell r="AO272" t="str">
            <v>是</v>
          </cell>
          <cell r="AP272" t="str">
            <v>否</v>
          </cell>
          <cell r="AQ272" t="str">
            <v/>
          </cell>
          <cell r="AR272" t="str">
            <v>已缴费</v>
          </cell>
          <cell r="AS272" t="str">
            <v>2026-01-24</v>
          </cell>
          <cell r="AT272" t="str">
            <v>已缴费</v>
          </cell>
        </row>
        <row r="273">
          <cell r="B273" t="str">
            <v>500235199611145218</v>
          </cell>
          <cell r="C273" t="str">
            <v>6107540204425</v>
          </cell>
          <cell r="D273" t="str">
            <v>男</v>
          </cell>
          <cell r="E273" t="str">
            <v>开州区乡镇机关</v>
          </cell>
          <cell r="F273" t="str">
            <v>综合管理职位11</v>
          </cell>
          <cell r="G273">
            <v>59</v>
          </cell>
          <cell r="H273">
            <v>65</v>
          </cell>
          <cell r="I273">
            <v>0</v>
          </cell>
          <cell r="J273">
            <v>0</v>
          </cell>
          <cell r="K273">
            <v>124</v>
          </cell>
          <cell r="L273" t="str">
            <v>汉族</v>
          </cell>
          <cell r="M273" t="str">
            <v>1996-11-14</v>
          </cell>
          <cell r="N273" t="str">
            <v>29</v>
          </cell>
          <cell r="O273" t="str">
            <v>重庆市云阳县</v>
          </cell>
          <cell r="P273" t="str">
            <v>中共党员</v>
          </cell>
          <cell r="Q273" t="str">
            <v>重庆人文科技学院</v>
          </cell>
          <cell r="R273" t="str">
            <v>2021-06-25</v>
          </cell>
          <cell r="S273" t="str">
            <v>机械设计制造及其自动化</v>
          </cell>
          <cell r="T273" t="str">
            <v>大学本科</v>
          </cell>
          <cell r="U273" t="str">
            <v>学士</v>
          </cell>
          <cell r="V273" t="str">
            <v>是</v>
          </cell>
          <cell r="W273" t="str">
            <v>全日制</v>
          </cell>
          <cell r="X273" t="str">
            <v>无</v>
          </cell>
          <cell r="Y273" t="str">
            <v>否</v>
          </cell>
          <cell r="Z273" t="str">
            <v>否</v>
          </cell>
          <cell r="AA273" t="str">
            <v>其他年份</v>
          </cell>
          <cell r="AB273" t="str">
            <v>否</v>
          </cell>
          <cell r="AC273" t="str">
            <v>是</v>
          </cell>
          <cell r="AD273" t="str">
            <v>我市招募派遣（含团中央或其他省市派遣到我市）的“大学生志愿服务西部计划”（服务期满2年及以上）</v>
          </cell>
          <cell r="AE273" t="str">
            <v>否</v>
          </cell>
          <cell r="AF273" t="str">
            <v>否</v>
          </cell>
          <cell r="AG273" t="str">
            <v>无</v>
          </cell>
          <cell r="AH273" t="str">
            <v>2021.08-2023.07</v>
          </cell>
          <cell r="AI273" t="str">
            <v>2021.08-2023.07</v>
          </cell>
          <cell r="AJ273" t="str">
            <v>是</v>
          </cell>
          <cell r="AK273" t="str">
            <v>2013.09-2016.07 就读于开州区丰乐中学            高中
2016.09-2019.07 就读于重庆电子工程职业学院  专科
2019.09-2021.07 就读于重庆人文科技学院         本科
2021.08-2023.07 服务于开州区住房城乡建设委员会  西部计划志愿者
2023.08-2024.07 开州区住房和城乡建设委员会  劳务派遣
2024.08-至今  待业</v>
          </cell>
          <cell r="AL273" t="str">
            <v>17725161240</v>
          </cell>
          <cell r="AM273" t="str">
            <v>13658268096</v>
          </cell>
          <cell r="AN273" t="str">
            <v>重庆市开州区汉丰街道星星豪都</v>
          </cell>
          <cell r="AO273" t="str">
            <v>是</v>
          </cell>
          <cell r="AP273" t="str">
            <v>否</v>
          </cell>
          <cell r="AQ273" t="str">
            <v/>
          </cell>
          <cell r="AR273" t="str">
            <v>已缴费</v>
          </cell>
          <cell r="AS273" t="str">
            <v>2026-01-24</v>
          </cell>
          <cell r="AT273" t="str">
            <v>已缴费</v>
          </cell>
        </row>
        <row r="274">
          <cell r="B274" t="str">
            <v>500234200007293408</v>
          </cell>
          <cell r="C274" t="str">
            <v>6101540102024</v>
          </cell>
          <cell r="D274" t="str">
            <v>女</v>
          </cell>
          <cell r="E274" t="str">
            <v>开州区街道机关</v>
          </cell>
          <cell r="F274" t="str">
            <v>综合管理职位4</v>
          </cell>
          <cell r="G274">
            <v>62</v>
          </cell>
          <cell r="H274">
            <v>70.5</v>
          </cell>
          <cell r="I274">
            <v>0</v>
          </cell>
          <cell r="J274">
            <v>0</v>
          </cell>
          <cell r="K274">
            <v>132.5</v>
          </cell>
          <cell r="L274" t="str">
            <v>汉族</v>
          </cell>
          <cell r="M274" t="str">
            <v>2000-07-29</v>
          </cell>
          <cell r="N274" t="str">
            <v>26</v>
          </cell>
          <cell r="O274" t="str">
            <v>重庆市开州区</v>
          </cell>
          <cell r="P274" t="str">
            <v>中共党员</v>
          </cell>
          <cell r="Q274" t="str">
            <v>浙江师范大学</v>
          </cell>
          <cell r="R274" t="str">
            <v>2025-06-30</v>
          </cell>
          <cell r="S274" t="str">
            <v>新一代电子信息技术（含量子技术等）</v>
          </cell>
          <cell r="T274" t="str">
            <v>硕士研究生</v>
          </cell>
          <cell r="U274" t="str">
            <v>硕士</v>
          </cell>
          <cell r="V274" t="str">
            <v>是</v>
          </cell>
          <cell r="W274" t="str">
            <v>全日制</v>
          </cell>
          <cell r="X274" t="str">
            <v>无</v>
          </cell>
          <cell r="Y274" t="str">
            <v>否</v>
          </cell>
          <cell r="Z274" t="str">
            <v>是</v>
          </cell>
          <cell r="AA274" t="str">
            <v>2025</v>
          </cell>
          <cell r="AB274" t="str">
            <v>否</v>
          </cell>
          <cell r="AC274" t="str">
            <v>否</v>
          </cell>
          <cell r="AD274" t="str">
            <v>不是服务基层项目人员</v>
          </cell>
          <cell r="AE274" t="str">
            <v>否</v>
          </cell>
          <cell r="AF274" t="str">
            <v>否</v>
          </cell>
          <cell r="AG274" t="str">
            <v>无</v>
          </cell>
          <cell r="AH274" t="str">
            <v>无</v>
          </cell>
          <cell r="AI274" t="str">
            <v>无</v>
          </cell>
          <cell r="AJ274" t="str">
            <v>是</v>
          </cell>
          <cell r="AK274" t="str">
            <v>2015.9-2018.7 开州中学读书；2018.9-2022.7 浙江师范大学读本科；2022.9-2025.6 浙江师范大学读研究生</v>
          </cell>
          <cell r="AL274" t="str">
            <v>15870489530</v>
          </cell>
          <cell r="AM274" t="str">
            <v>13896296876</v>
          </cell>
          <cell r="AN274" t="str">
            <v>重庆市开州区旭日湖畔C1-23-1</v>
          </cell>
          <cell r="AO274" t="str">
            <v>是</v>
          </cell>
          <cell r="AP274" t="str">
            <v>否</v>
          </cell>
          <cell r="AQ274" t="str">
            <v/>
          </cell>
          <cell r="AR274" t="str">
            <v>已缴费</v>
          </cell>
          <cell r="AS274" t="str">
            <v>2026-01-24</v>
          </cell>
          <cell r="AT274" t="str">
            <v>已缴费</v>
          </cell>
        </row>
        <row r="275">
          <cell r="B275" t="str">
            <v>530112200011164520</v>
          </cell>
          <cell r="C275" t="str">
            <v>6101809904524</v>
          </cell>
          <cell r="D275" t="str">
            <v>女</v>
          </cell>
          <cell r="E275" t="str">
            <v>开州区委党校（参照）</v>
          </cell>
          <cell r="F275" t="str">
            <v>综合管理</v>
          </cell>
          <cell r="G275">
            <v>68.5</v>
          </cell>
          <cell r="H275">
            <v>72</v>
          </cell>
          <cell r="I275">
            <v>0</v>
          </cell>
          <cell r="J275">
            <v>0</v>
          </cell>
          <cell r="K275">
            <v>140.5</v>
          </cell>
          <cell r="L275" t="str">
            <v>汉族</v>
          </cell>
          <cell r="M275" t="str">
            <v>2000-11-16</v>
          </cell>
          <cell r="N275" t="str">
            <v>25</v>
          </cell>
          <cell r="O275" t="str">
            <v>云南省五华区</v>
          </cell>
          <cell r="P275" t="str">
            <v>共青团员</v>
          </cell>
          <cell r="Q275" t="str">
            <v>云南大学</v>
          </cell>
          <cell r="R275" t="str">
            <v>2026-07-01</v>
          </cell>
          <cell r="S275" t="str">
            <v>0304民族学类-030407人类学与世界民族（民族学已实行学科改革，原民族学已修改合并,证明材料已上传）</v>
          </cell>
          <cell r="T275" t="str">
            <v>硕士研究生</v>
          </cell>
          <cell r="U275" t="str">
            <v>硕士</v>
          </cell>
          <cell r="V275" t="str">
            <v>是</v>
          </cell>
          <cell r="W275" t="str">
            <v>全日制</v>
          </cell>
          <cell r="X275" t="str">
            <v>无</v>
          </cell>
          <cell r="Y275" t="str">
            <v>是</v>
          </cell>
          <cell r="Z275" t="str">
            <v>否</v>
          </cell>
          <cell r="AA275" t="str">
            <v>2026</v>
          </cell>
          <cell r="AB275" t="str">
            <v>否</v>
          </cell>
          <cell r="AC275" t="str">
            <v>否</v>
          </cell>
          <cell r="AD275" t="str">
            <v>不是服务基层项目人员</v>
          </cell>
          <cell r="AE275" t="str">
            <v>否</v>
          </cell>
          <cell r="AF275" t="str">
            <v>否</v>
          </cell>
          <cell r="AG275" t="str">
            <v>无</v>
          </cell>
          <cell r="AH275" t="str">
            <v>无</v>
          </cell>
          <cell r="AI275" t="str">
            <v>无</v>
          </cell>
          <cell r="AJ275" t="str">
            <v>是</v>
          </cell>
          <cell r="AK275" t="str">
            <v>2016.09-2019.07昆明市第二十四中学读书；2019.09-2023.07云南师范大学读本科；2023.09-至今在云南大学就读硕士研究生</v>
          </cell>
          <cell r="AL275" t="str">
            <v>13013335148</v>
          </cell>
          <cell r="AM275" t="str">
            <v>18206869401</v>
          </cell>
          <cell r="AN275" t="str">
            <v>云南省昆明市五华区华山街道一二一大街云南大学</v>
          </cell>
          <cell r="AO275" t="str">
            <v>是</v>
          </cell>
          <cell r="AP275" t="str">
            <v>否</v>
          </cell>
          <cell r="AQ275" t="str">
            <v/>
          </cell>
          <cell r="AR275" t="str">
            <v>已缴费</v>
          </cell>
          <cell r="AS275" t="str">
            <v>2026-01-25</v>
          </cell>
          <cell r="AT275" t="str">
            <v>已缴费</v>
          </cell>
        </row>
        <row r="276">
          <cell r="B276" t="str">
            <v>500234199811293374</v>
          </cell>
          <cell r="C276" t="str">
            <v>6101806003319</v>
          </cell>
          <cell r="D276" t="str">
            <v>男</v>
          </cell>
          <cell r="E276" t="str">
            <v>开州区水利局</v>
          </cell>
          <cell r="F276" t="str">
            <v>水利管理</v>
          </cell>
          <cell r="G276">
            <v>68</v>
          </cell>
          <cell r="H276">
            <v>67.5</v>
          </cell>
          <cell r="I276">
            <v>0</v>
          </cell>
          <cell r="J276">
            <v>0</v>
          </cell>
          <cell r="K276">
            <v>135.5</v>
          </cell>
          <cell r="L276" t="str">
            <v>汉族</v>
          </cell>
          <cell r="M276" t="str">
            <v>1998-11-29</v>
          </cell>
          <cell r="N276" t="str">
            <v>27</v>
          </cell>
          <cell r="O276" t="str">
            <v>重庆市开州区九龙山镇双河村五组51号</v>
          </cell>
          <cell r="P276" t="str">
            <v>共青团员</v>
          </cell>
          <cell r="Q276" t="str">
            <v>南华大学</v>
          </cell>
          <cell r="R276" t="str">
            <v>2024-06-15</v>
          </cell>
          <cell r="S276" t="str">
            <v>土木水利</v>
          </cell>
          <cell r="T276" t="str">
            <v>硕士研究生</v>
          </cell>
          <cell r="U276" t="str">
            <v>硕士</v>
          </cell>
          <cell r="V276" t="str">
            <v>是</v>
          </cell>
          <cell r="W276" t="str">
            <v>全日制</v>
          </cell>
          <cell r="X276" t="str">
            <v>无</v>
          </cell>
          <cell r="Y276" t="str">
            <v>否</v>
          </cell>
          <cell r="Z276" t="str">
            <v>是</v>
          </cell>
          <cell r="AA276" t="str">
            <v>其他年份</v>
          </cell>
          <cell r="AB276" t="str">
            <v>否</v>
          </cell>
          <cell r="AC276" t="str">
            <v>否</v>
          </cell>
          <cell r="AD276" t="str">
            <v>不是服务基层项目人员</v>
          </cell>
          <cell r="AE276" t="str">
            <v>否</v>
          </cell>
          <cell r="AF276" t="str">
            <v>否</v>
          </cell>
          <cell r="AG276" t="str">
            <v>无</v>
          </cell>
          <cell r="AH276" t="str">
            <v>无</v>
          </cell>
          <cell r="AI276" t="str">
            <v>无</v>
          </cell>
          <cell r="AJ276" t="str">
            <v>是</v>
          </cell>
          <cell r="AK276" t="str">
            <v>2014.09-2017.06 重庆市开州中学；
2017.09-2021.06 西南石油大学；
2021.09-2024.06 南华大学
2024.06-至今 待业</v>
          </cell>
          <cell r="AL276" t="str">
            <v>15736374176</v>
          </cell>
          <cell r="AM276" t="str">
            <v>13594815612</v>
          </cell>
          <cell r="AN276" t="str">
            <v>乐山市市中区翡翠明珠小区一栋二单元12-1</v>
          </cell>
          <cell r="AO276" t="str">
            <v>是</v>
          </cell>
          <cell r="AP276" t="str">
            <v>否</v>
          </cell>
          <cell r="AQ276" t="str">
            <v/>
          </cell>
          <cell r="AR276" t="str">
            <v>已缴费</v>
          </cell>
          <cell r="AS276" t="str">
            <v>2026-01-24</v>
          </cell>
          <cell r="AT276" t="str">
            <v>已缴费</v>
          </cell>
        </row>
        <row r="277">
          <cell r="B277" t="str">
            <v>500240200105216083</v>
          </cell>
          <cell r="C277" t="str">
            <v>6101803801225</v>
          </cell>
          <cell r="D277" t="str">
            <v>女</v>
          </cell>
          <cell r="E277" t="str">
            <v>开州区街道机关</v>
          </cell>
          <cell r="F277" t="str">
            <v>综合管理职位4</v>
          </cell>
          <cell r="G277">
            <v>73</v>
          </cell>
          <cell r="H277">
            <v>68</v>
          </cell>
          <cell r="I277">
            <v>0</v>
          </cell>
          <cell r="J277">
            <v>0</v>
          </cell>
          <cell r="K277">
            <v>141</v>
          </cell>
          <cell r="L277" t="str">
            <v>土家族</v>
          </cell>
          <cell r="M277" t="str">
            <v>2001-05-21</v>
          </cell>
          <cell r="N277" t="str">
            <v>24</v>
          </cell>
          <cell r="O277" t="str">
            <v>重庆市石柱县</v>
          </cell>
          <cell r="P277" t="str">
            <v>共青团员</v>
          </cell>
          <cell r="Q277" t="str">
            <v>河南科技大学</v>
          </cell>
          <cell r="R277" t="str">
            <v>2026-06-01</v>
          </cell>
          <cell r="S277" t="str">
            <v>生态学</v>
          </cell>
          <cell r="T277" t="str">
            <v>硕士研究生</v>
          </cell>
          <cell r="U277" t="str">
            <v>硕士</v>
          </cell>
          <cell r="V277" t="str">
            <v>是</v>
          </cell>
          <cell r="W277" t="str">
            <v>全日制</v>
          </cell>
          <cell r="X277" t="str">
            <v>无</v>
          </cell>
          <cell r="Y277" t="str">
            <v>是</v>
          </cell>
          <cell r="Z277" t="str">
            <v>是</v>
          </cell>
          <cell r="AA277" t="str">
            <v>2026</v>
          </cell>
          <cell r="AB277" t="str">
            <v>否</v>
          </cell>
          <cell r="AC277" t="str">
            <v>否</v>
          </cell>
          <cell r="AD277" t="str">
            <v>不是服务基层项目人员</v>
          </cell>
          <cell r="AE277" t="str">
            <v>否</v>
          </cell>
          <cell r="AF277" t="str">
            <v>否</v>
          </cell>
          <cell r="AG277" t="str">
            <v>无</v>
          </cell>
          <cell r="AH277" t="str">
            <v>无</v>
          </cell>
          <cell r="AI277" t="str">
            <v>无</v>
          </cell>
          <cell r="AJ277" t="str">
            <v>是</v>
          </cell>
          <cell r="AK277" t="str">
            <v>2016.9-2019.7 石柱中学读书
2019.9-2023.7 长江师范学院读本科
2023.9至今在河南科技大学读硕士</v>
          </cell>
          <cell r="AL277" t="str">
            <v>17382261422</v>
          </cell>
          <cell r="AM277" t="str">
            <v>17382261422</v>
          </cell>
          <cell r="AN277" t="str">
            <v>无</v>
          </cell>
          <cell r="AO277" t="str">
            <v>是</v>
          </cell>
          <cell r="AP277" t="str">
            <v>否</v>
          </cell>
          <cell r="AQ277" t="str">
            <v/>
          </cell>
          <cell r="AR277" t="str">
            <v>已缴费</v>
          </cell>
          <cell r="AS277" t="str">
            <v>2026-01-24</v>
          </cell>
          <cell r="AT277" t="str">
            <v>已缴费</v>
          </cell>
        </row>
        <row r="278">
          <cell r="B278" t="str">
            <v>500234200112240025</v>
          </cell>
          <cell r="C278" t="str">
            <v>6101540104429</v>
          </cell>
          <cell r="D278" t="str">
            <v>女</v>
          </cell>
          <cell r="E278" t="str">
            <v>开州区司法局</v>
          </cell>
          <cell r="F278" t="str">
            <v>司法助理职位3</v>
          </cell>
          <cell r="G278">
            <v>69</v>
          </cell>
          <cell r="H278">
            <v>59.5</v>
          </cell>
          <cell r="I278">
            <v>0</v>
          </cell>
          <cell r="J278">
            <v>0</v>
          </cell>
          <cell r="K278">
            <v>128.5</v>
          </cell>
          <cell r="L278" t="str">
            <v>汉族</v>
          </cell>
          <cell r="M278" t="str">
            <v>2001-12-24</v>
          </cell>
          <cell r="N278" t="str">
            <v>24</v>
          </cell>
          <cell r="O278" t="str">
            <v>重庆市开州区</v>
          </cell>
          <cell r="P278" t="str">
            <v>共青团员</v>
          </cell>
          <cell r="Q278" t="str">
            <v>四川外国语大学</v>
          </cell>
          <cell r="R278" t="str">
            <v>2001-12-24</v>
          </cell>
          <cell r="S278" t="str">
            <v>法学</v>
          </cell>
          <cell r="T278" t="str">
            <v>大学本科</v>
          </cell>
          <cell r="U278" t="str">
            <v>学士</v>
          </cell>
          <cell r="V278" t="str">
            <v>是</v>
          </cell>
          <cell r="W278" t="str">
            <v>全日制</v>
          </cell>
          <cell r="X278" t="str">
            <v>日语</v>
          </cell>
          <cell r="Y278" t="str">
            <v>否</v>
          </cell>
          <cell r="Z278" t="str">
            <v>否</v>
          </cell>
          <cell r="AA278" t="str">
            <v>其他年份</v>
          </cell>
          <cell r="AB278" t="str">
            <v>否</v>
          </cell>
          <cell r="AC278" t="str">
            <v>否</v>
          </cell>
          <cell r="AD278" t="str">
            <v>不是服务基层项目人员</v>
          </cell>
          <cell r="AE278" t="str">
            <v>否</v>
          </cell>
          <cell r="AF278" t="str">
            <v>否</v>
          </cell>
          <cell r="AG278" t="str">
            <v>无</v>
          </cell>
          <cell r="AH278" t="str">
            <v>无</v>
          </cell>
          <cell r="AI278" t="str">
            <v>无</v>
          </cell>
          <cell r="AJ278" t="str">
            <v>是</v>
          </cell>
          <cell r="AK278" t="str">
            <v>2016.9-2019.6重庆市开州区开州中学2019.9-2023.6重庆市沙坪坝区四川外国语大学法学专业2023.6-至今 待业</v>
          </cell>
          <cell r="AL278" t="str">
            <v>13609446240</v>
          </cell>
          <cell r="AM278" t="str">
            <v>13212388679</v>
          </cell>
          <cell r="AN278" t="str">
            <v>重庆市开州区碧水湾4-2-1002</v>
          </cell>
          <cell r="AO278" t="str">
            <v>是</v>
          </cell>
          <cell r="AP278" t="str">
            <v>否</v>
          </cell>
          <cell r="AQ278" t="str">
            <v/>
          </cell>
          <cell r="AR278" t="str">
            <v>已缴费</v>
          </cell>
          <cell r="AS278" t="str">
            <v>2026-01-24</v>
          </cell>
          <cell r="AT278" t="str">
            <v>已缴费</v>
          </cell>
        </row>
        <row r="279">
          <cell r="B279" t="str">
            <v>500234200205066521</v>
          </cell>
          <cell r="C279" t="str">
            <v>6107540201011</v>
          </cell>
          <cell r="D279" t="str">
            <v>女</v>
          </cell>
          <cell r="E279" t="str">
            <v>开州区乡镇机关</v>
          </cell>
          <cell r="F279" t="str">
            <v>综合管理职位4</v>
          </cell>
          <cell r="G279">
            <v>66</v>
          </cell>
          <cell r="H279">
            <v>68.5</v>
          </cell>
          <cell r="I279">
            <v>0</v>
          </cell>
          <cell r="J279">
            <v>0</v>
          </cell>
          <cell r="K279">
            <v>134.5</v>
          </cell>
          <cell r="L279" t="str">
            <v>汉族</v>
          </cell>
          <cell r="M279" t="str">
            <v>2002-05-06</v>
          </cell>
          <cell r="N279" t="str">
            <v>24</v>
          </cell>
          <cell r="O279" t="str">
            <v>重庆市开州区大德镇刘家坪村6组39号</v>
          </cell>
          <cell r="P279" t="str">
            <v>共青团员</v>
          </cell>
          <cell r="Q279" t="str">
            <v>重庆文理学院</v>
          </cell>
          <cell r="R279" t="str">
            <v>2024-06-06</v>
          </cell>
          <cell r="S279" t="str">
            <v>工商管理</v>
          </cell>
          <cell r="T279" t="str">
            <v>大学本科</v>
          </cell>
          <cell r="U279" t="str">
            <v>学士</v>
          </cell>
          <cell r="V279" t="str">
            <v>是</v>
          </cell>
          <cell r="W279" t="str">
            <v>全日制</v>
          </cell>
          <cell r="X279" t="str">
            <v>无</v>
          </cell>
          <cell r="Y279" t="str">
            <v>否</v>
          </cell>
          <cell r="Z279" t="str">
            <v>是</v>
          </cell>
          <cell r="AA279" t="str">
            <v>其他年份</v>
          </cell>
          <cell r="AB279" t="str">
            <v>否</v>
          </cell>
          <cell r="AC279" t="str">
            <v>否</v>
          </cell>
          <cell r="AD279" t="str">
            <v>不是服务基层项目人员</v>
          </cell>
          <cell r="AE279" t="str">
            <v>否</v>
          </cell>
          <cell r="AF279" t="str">
            <v>否</v>
          </cell>
          <cell r="AG279" t="str">
            <v>无</v>
          </cell>
          <cell r="AH279" t="str">
            <v>无</v>
          </cell>
          <cell r="AI279" t="str">
            <v>无</v>
          </cell>
          <cell r="AJ279" t="str">
            <v>是</v>
          </cell>
          <cell r="AK279" t="str">
            <v>2016.9-2019.7重庆市开州区临江中学
2019.9-2020.7重庆市开州区临江中学复读一年
2020.9-2024.6重庆文理学院
2024.7至今待业
</v>
          </cell>
          <cell r="AL279" t="str">
            <v>19923741573</v>
          </cell>
          <cell r="AM279" t="str">
            <v>19923741572</v>
          </cell>
          <cell r="AN279" t="str">
            <v>重庆市开州区大德镇刘家坪村6组39号</v>
          </cell>
          <cell r="AO279" t="str">
            <v>是</v>
          </cell>
          <cell r="AP279" t="str">
            <v>否</v>
          </cell>
          <cell r="AQ279" t="str">
            <v/>
          </cell>
          <cell r="AR279" t="str">
            <v>已缴费</v>
          </cell>
          <cell r="AS279" t="str">
            <v>2026-01-24</v>
          </cell>
          <cell r="AT279" t="str">
            <v>已缴费</v>
          </cell>
        </row>
        <row r="280">
          <cell r="B280" t="str">
            <v>370784200304296820</v>
          </cell>
          <cell r="C280" t="str">
            <v>6101805902821</v>
          </cell>
          <cell r="D280" t="str">
            <v>女</v>
          </cell>
          <cell r="E280" t="str">
            <v>开州区街道机关</v>
          </cell>
          <cell r="F280" t="str">
            <v>综合管理职位4</v>
          </cell>
          <cell r="G280">
            <v>73.5</v>
          </cell>
          <cell r="H280">
            <v>65.5</v>
          </cell>
          <cell r="I280">
            <v>0</v>
          </cell>
          <cell r="J280">
            <v>0</v>
          </cell>
          <cell r="K280">
            <v>139</v>
          </cell>
          <cell r="L280" t="str">
            <v>汉族</v>
          </cell>
          <cell r="M280" t="str">
            <v>2003-04-29</v>
          </cell>
          <cell r="N280" t="str">
            <v>22</v>
          </cell>
          <cell r="O280" t="str">
            <v>山东省潍坊市安丘市</v>
          </cell>
          <cell r="P280" t="str">
            <v>共青团员</v>
          </cell>
          <cell r="Q280" t="str">
            <v>利兹大学</v>
          </cell>
          <cell r="R280" t="str">
            <v>2025-11-20</v>
          </cell>
          <cell r="S280" t="str">
            <v>人力资源管理</v>
          </cell>
          <cell r="T280" t="str">
            <v>硕士研究生</v>
          </cell>
          <cell r="U280" t="str">
            <v>硕士</v>
          </cell>
          <cell r="V280" t="str">
            <v>是</v>
          </cell>
          <cell r="W280" t="str">
            <v>全日制</v>
          </cell>
          <cell r="X280" t="str">
            <v>无</v>
          </cell>
          <cell r="Y280" t="str">
            <v>否</v>
          </cell>
          <cell r="Z280" t="str">
            <v>是</v>
          </cell>
          <cell r="AA280" t="str">
            <v>2025</v>
          </cell>
          <cell r="AB280" t="str">
            <v>否</v>
          </cell>
          <cell r="AC280" t="str">
            <v>否</v>
          </cell>
          <cell r="AD280" t="str">
            <v>不是服务基层项目人员</v>
          </cell>
          <cell r="AE280" t="str">
            <v>否</v>
          </cell>
          <cell r="AF280" t="str">
            <v>否</v>
          </cell>
          <cell r="AG280" t="str">
            <v>无</v>
          </cell>
          <cell r="AH280" t="str">
            <v>无</v>
          </cell>
          <cell r="AI280" t="str">
            <v>无</v>
          </cell>
          <cell r="AJ280" t="str">
            <v>是</v>
          </cell>
          <cell r="AK280" t="str">
            <v>2017.9-2020.7 青云学府读高中；2020.9-2024.7 山东大学读本科；2024.9-2025.11 利兹大学读硕士；2025.11-2026.1 未就业，未落实工作单位，未缴纳社保</v>
          </cell>
          <cell r="AL280" t="str">
            <v>17863686516</v>
          </cell>
          <cell r="AM280" t="str">
            <v>15898937562</v>
          </cell>
          <cell r="AN280" t="str">
            <v>山东省潍坊市安丘市青云大街华夏天元33号楼二单元401</v>
          </cell>
          <cell r="AO280" t="str">
            <v>是</v>
          </cell>
          <cell r="AP280" t="str">
            <v>否</v>
          </cell>
          <cell r="AQ280" t="str">
            <v>本人已经于2026.2.28前取得留服认证，且报考所需专业与学历认证一致，承诺录用后服从工作安排。</v>
          </cell>
          <cell r="AR280" t="str">
            <v>已缴费</v>
          </cell>
          <cell r="AS280" t="str">
            <v>2026-01-24</v>
          </cell>
          <cell r="AT280" t="str">
            <v>已缴费</v>
          </cell>
        </row>
        <row r="281">
          <cell r="B281" t="str">
            <v>500233200108310127</v>
          </cell>
          <cell r="C281" t="str">
            <v>6101809500223</v>
          </cell>
          <cell r="D281" t="str">
            <v>女</v>
          </cell>
          <cell r="E281" t="str">
            <v>开州区街道机关</v>
          </cell>
          <cell r="F281" t="str">
            <v>综合管理职位2</v>
          </cell>
          <cell r="G281">
            <v>69.5</v>
          </cell>
          <cell r="H281">
            <v>63</v>
          </cell>
          <cell r="I281">
            <v>0</v>
          </cell>
          <cell r="J281">
            <v>0</v>
          </cell>
          <cell r="K281">
            <v>132.5</v>
          </cell>
          <cell r="L281" t="str">
            <v>汉族</v>
          </cell>
          <cell r="M281" t="str">
            <v>2001-08-31</v>
          </cell>
          <cell r="N281" t="str">
            <v>24</v>
          </cell>
          <cell r="O281" t="str">
            <v>重庆市两江新区</v>
          </cell>
          <cell r="P281" t="str">
            <v>共青团员</v>
          </cell>
          <cell r="Q281" t="str">
            <v>重庆交通大学</v>
          </cell>
          <cell r="R281" t="str">
            <v>2026-06-30</v>
          </cell>
          <cell r="S281" t="str">
            <v>交通运输</v>
          </cell>
          <cell r="T281" t="str">
            <v>硕士研究生</v>
          </cell>
          <cell r="U281" t="str">
            <v>硕士</v>
          </cell>
          <cell r="V281" t="str">
            <v>是</v>
          </cell>
          <cell r="W281" t="str">
            <v>全日制</v>
          </cell>
          <cell r="X281" t="str">
            <v>无</v>
          </cell>
          <cell r="Y281" t="str">
            <v>是</v>
          </cell>
          <cell r="Z281" t="str">
            <v>否</v>
          </cell>
          <cell r="AA281" t="str">
            <v>2026</v>
          </cell>
          <cell r="AB281" t="str">
            <v>否</v>
          </cell>
          <cell r="AC281" t="str">
            <v>否</v>
          </cell>
          <cell r="AD281" t="str">
            <v>不是服务基层项目人员</v>
          </cell>
          <cell r="AE281" t="str">
            <v>否</v>
          </cell>
          <cell r="AF281" t="str">
            <v>否</v>
          </cell>
          <cell r="AG281" t="str">
            <v>无</v>
          </cell>
          <cell r="AH281" t="str">
            <v>无</v>
          </cell>
          <cell r="AI281" t="str">
            <v>无</v>
          </cell>
          <cell r="AJ281" t="str">
            <v>是</v>
          </cell>
          <cell r="AK281" t="str">
            <v>2016.9-2019.6拔山中学读高中；2019.9-2023.6西南财经大学天府学院读本科；2023.9-至今重庆交通大学读硕士</v>
          </cell>
          <cell r="AL281" t="str">
            <v>18202351638</v>
          </cell>
          <cell r="AM281" t="str">
            <v>13996103779</v>
          </cell>
          <cell r="AN281" t="str">
            <v>重庆交通大学知园小区</v>
          </cell>
          <cell r="AO281" t="str">
            <v>是</v>
          </cell>
          <cell r="AP281" t="str">
            <v>否</v>
          </cell>
          <cell r="AQ281" t="str">
            <v/>
          </cell>
          <cell r="AR281" t="str">
            <v>已缴费</v>
          </cell>
          <cell r="AS281" t="str">
            <v>2026-01-24</v>
          </cell>
          <cell r="AT281" t="str">
            <v>已缴费</v>
          </cell>
        </row>
        <row r="282">
          <cell r="B282" t="str">
            <v>500237200410010016</v>
          </cell>
          <cell r="C282" t="str">
            <v>6101200202504</v>
          </cell>
          <cell r="D282" t="str">
            <v>男</v>
          </cell>
          <cell r="E282" t="str">
            <v>开州区监委派出监察室</v>
          </cell>
          <cell r="F282" t="str">
            <v>纪检监察职位1</v>
          </cell>
          <cell r="G282">
            <v>72</v>
          </cell>
          <cell r="H282">
            <v>71.5</v>
          </cell>
          <cell r="I282">
            <v>0</v>
          </cell>
          <cell r="J282">
            <v>0</v>
          </cell>
          <cell r="K282">
            <v>143.5</v>
          </cell>
          <cell r="L282" t="str">
            <v>汉族</v>
          </cell>
          <cell r="M282" t="str">
            <v>2004-10-01</v>
          </cell>
          <cell r="N282" t="str">
            <v>21</v>
          </cell>
          <cell r="O282" t="str">
            <v>重庆市巫山县</v>
          </cell>
          <cell r="P282" t="str">
            <v>中共预备党员</v>
          </cell>
          <cell r="Q282" t="str">
            <v>重庆大学</v>
          </cell>
          <cell r="R282" t="str">
            <v>2026-06-30</v>
          </cell>
          <cell r="S282" t="str">
            <v>计算机科学与技术</v>
          </cell>
          <cell r="T282" t="str">
            <v>大学本科</v>
          </cell>
          <cell r="U282" t="str">
            <v>学士</v>
          </cell>
          <cell r="V282" t="str">
            <v>是</v>
          </cell>
          <cell r="W282" t="str">
            <v>全日制</v>
          </cell>
          <cell r="X282" t="str">
            <v>无</v>
          </cell>
          <cell r="Y282" t="str">
            <v>是</v>
          </cell>
          <cell r="Z282" t="str">
            <v>是</v>
          </cell>
          <cell r="AA282" t="str">
            <v>2026</v>
          </cell>
          <cell r="AB282" t="str">
            <v>否</v>
          </cell>
          <cell r="AC282" t="str">
            <v>否</v>
          </cell>
          <cell r="AD282" t="str">
            <v>不是服务基层项目人员</v>
          </cell>
          <cell r="AE282" t="str">
            <v>否</v>
          </cell>
          <cell r="AF282" t="str">
            <v>否</v>
          </cell>
          <cell r="AG282" t="str">
            <v>无</v>
          </cell>
          <cell r="AH282" t="str">
            <v>无</v>
          </cell>
          <cell r="AI282" t="str">
            <v>无</v>
          </cell>
          <cell r="AJ282" t="str">
            <v>是</v>
          </cell>
          <cell r="AK282" t="str">
            <v>2019.9-2022.7 重庆市育才中学校读书；
2022.9-2026.7 重庆大学读本科</v>
          </cell>
          <cell r="AL282" t="str">
            <v>17726655080</v>
          </cell>
          <cell r="AM282" t="str">
            <v>13668425690</v>
          </cell>
          <cell r="AN282" t="str">
            <v>重庆市重庆大学虎溪校区</v>
          </cell>
          <cell r="AO282" t="str">
            <v>是</v>
          </cell>
          <cell r="AP282" t="str">
            <v>否</v>
          </cell>
          <cell r="AQ282" t="str">
            <v/>
          </cell>
          <cell r="AR282" t="str">
            <v>已缴费</v>
          </cell>
          <cell r="AS282" t="str">
            <v>2026-01-24</v>
          </cell>
          <cell r="AT282" t="str">
            <v>已缴费</v>
          </cell>
        </row>
        <row r="283">
          <cell r="B283" t="str">
            <v>500108199703055522</v>
          </cell>
          <cell r="C283" t="str">
            <v>6104808201004</v>
          </cell>
          <cell r="D283" t="str">
            <v>女</v>
          </cell>
          <cell r="E283" t="str">
            <v>开州区公安局</v>
          </cell>
          <cell r="F283" t="str">
            <v>基层执法勤务职位</v>
          </cell>
          <cell r="G283">
            <v>74.5</v>
          </cell>
          <cell r="H283">
            <v>57.5</v>
          </cell>
          <cell r="I283">
            <v>77</v>
          </cell>
          <cell r="J283">
            <v>0</v>
          </cell>
          <cell r="K283">
            <v>70.15</v>
          </cell>
          <cell r="L283" t="str">
            <v>汉族</v>
          </cell>
          <cell r="M283" t="str">
            <v>1997-03-05</v>
          </cell>
          <cell r="N283" t="str">
            <v>28</v>
          </cell>
          <cell r="O283" t="str">
            <v>重庆市南岸区</v>
          </cell>
          <cell r="P283" t="str">
            <v>共青团员</v>
          </cell>
          <cell r="Q283" t="str">
            <v>西南政法大学</v>
          </cell>
          <cell r="R283" t="str">
            <v>2019-06-25</v>
          </cell>
          <cell r="S283" t="str">
            <v>新闻学</v>
          </cell>
          <cell r="T283" t="str">
            <v>大学本科</v>
          </cell>
          <cell r="U283" t="str">
            <v>学士</v>
          </cell>
          <cell r="V283" t="str">
            <v>是</v>
          </cell>
          <cell r="W283" t="str">
            <v>全日制</v>
          </cell>
          <cell r="X283" t="str">
            <v>无</v>
          </cell>
          <cell r="Y283" t="str">
            <v>否</v>
          </cell>
          <cell r="Z283" t="str">
            <v>否</v>
          </cell>
          <cell r="AA283" t="str">
            <v>其他年份</v>
          </cell>
          <cell r="AB283" t="str">
            <v>是</v>
          </cell>
          <cell r="AC283" t="str">
            <v>否</v>
          </cell>
          <cell r="AD283" t="str">
            <v>不是服务基层项目人员</v>
          </cell>
          <cell r="AE283" t="str">
            <v>否</v>
          </cell>
          <cell r="AF283" t="str">
            <v>否</v>
          </cell>
          <cell r="AG283" t="str">
            <v>无</v>
          </cell>
          <cell r="AH283" t="str">
            <v>4</v>
          </cell>
          <cell r="AI283" t="str">
            <v>无</v>
          </cell>
          <cell r="AJ283" t="str">
            <v>是</v>
          </cell>
          <cell r="AK283" t="str">
            <v>2012.9-2015.6，重庆市第十一中学校读书； 
2015.9-2019.6，西南政法大学读本科；
2019.6-2021.2，待业 
2021.2-2021.11，重庆博吉广告传媒公司任职文案； 
2021.11-2022.8，重庆赢石赢商网络科技有限公司任职采编记者；
2022.8-2023.4，待业 
2023.4-2025.5，重庆中渝智创文化传媒有限公司任职政务运营（派驻至南岸法院）；
2025.5-至今，待业</v>
          </cell>
          <cell r="AL283" t="str">
            <v>18083006376</v>
          </cell>
          <cell r="AM283" t="str">
            <v>13983862681</v>
          </cell>
          <cell r="AN283" t="str">
            <v>重庆市南岸区米兰路18号2-7-4-2</v>
          </cell>
          <cell r="AO283" t="str">
            <v>是</v>
          </cell>
          <cell r="AP283" t="str">
            <v>否</v>
          </cell>
          <cell r="AQ283" t="str">
            <v/>
          </cell>
          <cell r="AR283" t="str">
            <v>已缴费</v>
          </cell>
          <cell r="AS283" t="str">
            <v>2026-01-24</v>
          </cell>
          <cell r="AT283" t="str">
            <v>已缴费</v>
          </cell>
        </row>
        <row r="284">
          <cell r="B284" t="str">
            <v>500234200307254988</v>
          </cell>
          <cell r="C284" t="str">
            <v>6107540200516</v>
          </cell>
          <cell r="D284" t="str">
            <v>女</v>
          </cell>
          <cell r="E284" t="str">
            <v>开州区乡镇机关</v>
          </cell>
          <cell r="F284" t="str">
            <v>综合管理职位4</v>
          </cell>
          <cell r="G284">
            <v>70</v>
          </cell>
          <cell r="H284">
            <v>69.5</v>
          </cell>
          <cell r="I284">
            <v>0</v>
          </cell>
          <cell r="J284">
            <v>0</v>
          </cell>
          <cell r="K284">
            <v>139.5</v>
          </cell>
          <cell r="L284" t="str">
            <v>汉族</v>
          </cell>
          <cell r="M284" t="str">
            <v>2003-07-25</v>
          </cell>
          <cell r="N284" t="str">
            <v>22</v>
          </cell>
          <cell r="O284" t="str">
            <v>重庆市开州区</v>
          </cell>
          <cell r="P284" t="str">
            <v>共青团员</v>
          </cell>
          <cell r="Q284" t="str">
            <v>重庆三峡学院</v>
          </cell>
          <cell r="R284" t="str">
            <v>2025-06-20</v>
          </cell>
          <cell r="S284" t="str">
            <v>会计学</v>
          </cell>
          <cell r="T284" t="str">
            <v>大学本科</v>
          </cell>
          <cell r="U284" t="str">
            <v>学士</v>
          </cell>
          <cell r="V284" t="str">
            <v>是</v>
          </cell>
          <cell r="W284" t="str">
            <v>全日制</v>
          </cell>
          <cell r="X284" t="str">
            <v>无</v>
          </cell>
          <cell r="Y284" t="str">
            <v>否</v>
          </cell>
          <cell r="Z284" t="str">
            <v>是</v>
          </cell>
          <cell r="AA284" t="str">
            <v>2025</v>
          </cell>
          <cell r="AB284" t="str">
            <v>否</v>
          </cell>
          <cell r="AC284" t="str">
            <v>否</v>
          </cell>
          <cell r="AD284" t="str">
            <v>不是服务基层项目人员</v>
          </cell>
          <cell r="AE284" t="str">
            <v>否</v>
          </cell>
          <cell r="AF284" t="str">
            <v>否</v>
          </cell>
          <cell r="AG284" t="str">
            <v>无</v>
          </cell>
          <cell r="AH284" t="str">
            <v>无</v>
          </cell>
          <cell r="AI284" t="str">
            <v>无</v>
          </cell>
          <cell r="AJ284" t="str">
            <v>是</v>
          </cell>
          <cell r="AK284" t="str">
            <v>2018.09-2021.06 重庆市开州中学读书；2021.06-2025.06重庆三峡学院读本科</v>
          </cell>
          <cell r="AL284" t="str">
            <v>15923902809</v>
          </cell>
          <cell r="AM284" t="str">
            <v>17783233362</v>
          </cell>
          <cell r="AN284" t="str">
            <v>重庆市开州区公园王府2栋31-1</v>
          </cell>
          <cell r="AO284" t="str">
            <v>是</v>
          </cell>
          <cell r="AP284" t="str">
            <v>否</v>
          </cell>
          <cell r="AQ284" t="str">
            <v/>
          </cell>
          <cell r="AR284" t="str">
            <v>已缴费</v>
          </cell>
          <cell r="AS284" t="str">
            <v>2026-01-24</v>
          </cell>
          <cell r="AT284" t="str">
            <v>已缴费</v>
          </cell>
        </row>
        <row r="285">
          <cell r="B285" t="str">
            <v>500234200111044989</v>
          </cell>
          <cell r="C285" t="str">
            <v>6101540107718</v>
          </cell>
          <cell r="D285" t="str">
            <v>女</v>
          </cell>
          <cell r="E285" t="str">
            <v>开州区公安局</v>
          </cell>
          <cell r="F285" t="str">
            <v>基层警务技术职位（物证检验及鉴定）</v>
          </cell>
          <cell r="G285">
            <v>70</v>
          </cell>
          <cell r="H285">
            <v>57.5</v>
          </cell>
          <cell r="I285">
            <v>0</v>
          </cell>
          <cell r="J285">
            <v>0</v>
          </cell>
          <cell r="K285">
            <v>127.5</v>
          </cell>
          <cell r="L285" t="str">
            <v>汉族</v>
          </cell>
          <cell r="M285" t="str">
            <v>2001-11-04</v>
          </cell>
          <cell r="N285" t="str">
            <v>24</v>
          </cell>
          <cell r="O285" t="str">
            <v>重庆市开州区南雅镇</v>
          </cell>
          <cell r="P285" t="str">
            <v>共青团员</v>
          </cell>
          <cell r="Q285" t="str">
            <v>重庆三峡学院</v>
          </cell>
          <cell r="R285" t="str">
            <v>2024-07-15</v>
          </cell>
          <cell r="S285" t="str">
            <v>生物科学（师范类）</v>
          </cell>
          <cell r="T285" t="str">
            <v>大学本科</v>
          </cell>
          <cell r="U285" t="str">
            <v>学士</v>
          </cell>
          <cell r="V285" t="str">
            <v>是</v>
          </cell>
          <cell r="W285" t="str">
            <v>全日制</v>
          </cell>
          <cell r="X285" t="str">
            <v>无</v>
          </cell>
          <cell r="Y285" t="str">
            <v>否</v>
          </cell>
          <cell r="Z285" t="str">
            <v>是</v>
          </cell>
          <cell r="AA285" t="str">
            <v>其他年份</v>
          </cell>
          <cell r="AB285" t="str">
            <v>否</v>
          </cell>
          <cell r="AC285" t="str">
            <v>否</v>
          </cell>
          <cell r="AD285" t="str">
            <v>不是服务基层项目人员</v>
          </cell>
          <cell r="AE285" t="str">
            <v>否</v>
          </cell>
          <cell r="AF285" t="str">
            <v>否</v>
          </cell>
          <cell r="AG285" t="str">
            <v>无</v>
          </cell>
          <cell r="AH285" t="str">
            <v>无</v>
          </cell>
          <cell r="AI285" t="str">
            <v>无</v>
          </cell>
          <cell r="AJ285" t="str">
            <v>是</v>
          </cell>
          <cell r="AK285" t="str">
            <v>2016.9-2019.6  开州中学读书
2019.9-2020.6 临江中学读书
2020.9-2024.7 重庆三峡学院读本科
2024.7-至今 待业
</v>
          </cell>
          <cell r="AL285" t="str">
            <v>19923741882</v>
          </cell>
          <cell r="AM285" t="str">
            <v>19923741882</v>
          </cell>
          <cell r="AN285" t="str">
            <v>重庆开州</v>
          </cell>
          <cell r="AO285" t="str">
            <v>是</v>
          </cell>
          <cell r="AP285" t="str">
            <v>否</v>
          </cell>
          <cell r="AQ285" t="str">
            <v>矫正视力不低于5.0</v>
          </cell>
          <cell r="AR285" t="str">
            <v>已缴费</v>
          </cell>
          <cell r="AS285" t="str">
            <v>2026-01-24</v>
          </cell>
          <cell r="AT285" t="str">
            <v>已缴费</v>
          </cell>
        </row>
        <row r="286">
          <cell r="B286" t="str">
            <v>500235199710126143</v>
          </cell>
          <cell r="C286" t="str">
            <v>6107540205025</v>
          </cell>
          <cell r="D286" t="str">
            <v>女</v>
          </cell>
          <cell r="E286" t="str">
            <v>开州区乡镇机关</v>
          </cell>
          <cell r="F286" t="str">
            <v>综合管理职位6</v>
          </cell>
          <cell r="G286">
            <v>67.5</v>
          </cell>
          <cell r="H286">
            <v>62.5</v>
          </cell>
          <cell r="I286">
            <v>0</v>
          </cell>
          <cell r="J286">
            <v>0</v>
          </cell>
          <cell r="K286">
            <v>130</v>
          </cell>
          <cell r="L286" t="str">
            <v>汉族</v>
          </cell>
          <cell r="M286" t="str">
            <v>1997-10-12</v>
          </cell>
          <cell r="N286" t="str">
            <v>28</v>
          </cell>
          <cell r="O286" t="str">
            <v>重庆开州区</v>
          </cell>
          <cell r="P286" t="str">
            <v>群众</v>
          </cell>
          <cell r="Q286" t="str">
            <v>重庆工商大学</v>
          </cell>
          <cell r="R286" t="str">
            <v>2019-06-25</v>
          </cell>
          <cell r="S286" t="str">
            <v>财政学</v>
          </cell>
          <cell r="T286" t="str">
            <v>大学本科</v>
          </cell>
          <cell r="U286" t="str">
            <v>学士</v>
          </cell>
          <cell r="V286" t="str">
            <v>是</v>
          </cell>
          <cell r="W286" t="str">
            <v>全日制</v>
          </cell>
          <cell r="X286" t="str">
            <v>无</v>
          </cell>
          <cell r="Y286" t="str">
            <v>否</v>
          </cell>
          <cell r="Z286" t="str">
            <v>否</v>
          </cell>
          <cell r="AA286" t="str">
            <v>其他年份</v>
          </cell>
          <cell r="AB286" t="str">
            <v>是</v>
          </cell>
          <cell r="AC286" t="str">
            <v>否</v>
          </cell>
          <cell r="AD286" t="str">
            <v>不是服务基层项目人员</v>
          </cell>
          <cell r="AE286" t="str">
            <v>否</v>
          </cell>
          <cell r="AF286" t="str">
            <v>否</v>
          </cell>
          <cell r="AG286" t="str">
            <v>无</v>
          </cell>
          <cell r="AH286" t="str">
            <v>无</v>
          </cell>
          <cell r="AI286" t="str">
            <v>无</v>
          </cell>
          <cell r="AJ286" t="str">
            <v>是</v>
          </cell>
          <cell r="AK286" t="str">
            <v>2012.9-2015.6重庆市开县实验中学读书；2015.9-2019.6重庆工商大学读本科；2019.6-2020.8中税科信税务师事务所有限公司上班；2020.9-2020.10待业；2020.11-2024.10德勤华庆商务服务有限公司上班；2024.11-至今 待业</v>
          </cell>
          <cell r="AL286" t="str">
            <v>18883242689</v>
          </cell>
          <cell r="AM286" t="str">
            <v>13206266673</v>
          </cell>
          <cell r="AN286" t="str">
            <v>重庆市开州区汉丰街道帅乡路127号7幢1单元3-3</v>
          </cell>
          <cell r="AO286" t="str">
            <v>是</v>
          </cell>
          <cell r="AP286" t="str">
            <v>否</v>
          </cell>
          <cell r="AQ286" t="str">
            <v>取得初级会计证书</v>
          </cell>
          <cell r="AR286" t="str">
            <v>已缴费</v>
          </cell>
          <cell r="AS286" t="str">
            <v>2026-01-22</v>
          </cell>
          <cell r="AT286" t="str">
            <v>已缴费</v>
          </cell>
        </row>
        <row r="287">
          <cell r="B287" t="str">
            <v>500240199707065379</v>
          </cell>
          <cell r="C287" t="str">
            <v>6101800504625</v>
          </cell>
          <cell r="D287" t="str">
            <v>男</v>
          </cell>
          <cell r="E287" t="str">
            <v>开州区街道机关</v>
          </cell>
          <cell r="F287" t="str">
            <v>综合管理职位3</v>
          </cell>
          <cell r="G287">
            <v>70</v>
          </cell>
          <cell r="H287">
            <v>64</v>
          </cell>
          <cell r="I287">
            <v>0</v>
          </cell>
          <cell r="J287">
            <v>0</v>
          </cell>
          <cell r="K287">
            <v>134</v>
          </cell>
          <cell r="L287" t="str">
            <v>土家族</v>
          </cell>
          <cell r="M287" t="str">
            <v>1997-07-06</v>
          </cell>
          <cell r="N287" t="str">
            <v>28</v>
          </cell>
          <cell r="O287" t="str">
            <v>重庆石柱县</v>
          </cell>
          <cell r="P287" t="str">
            <v>共青团员</v>
          </cell>
          <cell r="Q287" t="str">
            <v>中国科学院大学</v>
          </cell>
          <cell r="R287" t="str">
            <v>2024-06-30</v>
          </cell>
          <cell r="S287" t="str">
            <v>理论物理</v>
          </cell>
          <cell r="T287" t="str">
            <v>硕士研究生</v>
          </cell>
          <cell r="U287" t="str">
            <v>硕士</v>
          </cell>
          <cell r="V287" t="str">
            <v>是</v>
          </cell>
          <cell r="W287" t="str">
            <v>全日制</v>
          </cell>
          <cell r="X287" t="str">
            <v>无</v>
          </cell>
          <cell r="Y287" t="str">
            <v>否</v>
          </cell>
          <cell r="Z287" t="str">
            <v>是</v>
          </cell>
          <cell r="AA287" t="str">
            <v>其他年份</v>
          </cell>
          <cell r="AB287" t="str">
            <v>否</v>
          </cell>
          <cell r="AC287" t="str">
            <v>否</v>
          </cell>
          <cell r="AD287" t="str">
            <v>不是服务基层项目人员</v>
          </cell>
          <cell r="AE287" t="str">
            <v>否</v>
          </cell>
          <cell r="AF287" t="str">
            <v>否</v>
          </cell>
          <cell r="AG287" t="str">
            <v>无</v>
          </cell>
          <cell r="AH287" t="str">
            <v>2年</v>
          </cell>
          <cell r="AI287" t="str">
            <v>无</v>
          </cell>
          <cell r="AJ287" t="str">
            <v>是</v>
          </cell>
          <cell r="AK287" t="str">
            <v>2012年09月到2015年07月在石柱中学高中部学习;2015年09月到2019年07月在长江师范学院物理学专业学习，获全日制本科学历、学士学位:2021年09月到今天在中国科学院大学理论物理学专业学习，获全日制研究生学历、硕士学位;2019年09月到2021年07月在彭水县汉嘉中学工作，担任物理老师职务;
2024年07月到至今  待业</v>
          </cell>
          <cell r="AL287" t="str">
            <v>18290366575</v>
          </cell>
          <cell r="AM287" t="str">
            <v>18290366575</v>
          </cell>
          <cell r="AN287" t="str">
            <v>重庆市石柱县</v>
          </cell>
          <cell r="AO287" t="str">
            <v>是</v>
          </cell>
          <cell r="AP287" t="str">
            <v>否</v>
          </cell>
          <cell r="AQ287" t="str">
            <v/>
          </cell>
          <cell r="AR287" t="str">
            <v>已缴费</v>
          </cell>
          <cell r="AS287" t="str">
            <v>2026-01-24</v>
          </cell>
          <cell r="AT287" t="str">
            <v>已缴费</v>
          </cell>
        </row>
        <row r="288">
          <cell r="B288" t="str">
            <v>500239200107270029</v>
          </cell>
          <cell r="C288" t="str">
            <v>6103140301226</v>
          </cell>
          <cell r="D288" t="str">
            <v>女</v>
          </cell>
          <cell r="E288" t="str">
            <v>开州区应急管理综合行政执法支队（参照）</v>
          </cell>
          <cell r="F288" t="str">
            <v>应急管理执法职位</v>
          </cell>
          <cell r="G288">
            <v>77</v>
          </cell>
          <cell r="H288">
            <v>68</v>
          </cell>
          <cell r="I288">
            <v>0</v>
          </cell>
          <cell r="J288">
            <v>0</v>
          </cell>
          <cell r="K288">
            <v>145</v>
          </cell>
          <cell r="L288" t="str">
            <v>土家族</v>
          </cell>
          <cell r="M288" t="str">
            <v>2001-07-27</v>
          </cell>
          <cell r="N288" t="str">
            <v>24</v>
          </cell>
          <cell r="O288" t="str">
            <v>重庆市黔江区</v>
          </cell>
          <cell r="P288" t="str">
            <v>共青团员</v>
          </cell>
          <cell r="Q288" t="str">
            <v>中山大学大气科学学院</v>
          </cell>
          <cell r="R288" t="str">
            <v>2023-06-20</v>
          </cell>
          <cell r="S288" t="str">
            <v>应用气象学</v>
          </cell>
          <cell r="T288" t="str">
            <v>大学本科</v>
          </cell>
          <cell r="U288" t="str">
            <v>学士</v>
          </cell>
          <cell r="V288" t="str">
            <v>是</v>
          </cell>
          <cell r="W288" t="str">
            <v>全日制</v>
          </cell>
          <cell r="X288" t="str">
            <v>无</v>
          </cell>
          <cell r="Y288" t="str">
            <v>否</v>
          </cell>
          <cell r="Z288" t="str">
            <v>否</v>
          </cell>
          <cell r="AA288" t="str">
            <v>其他年份</v>
          </cell>
          <cell r="AB288" t="str">
            <v>是</v>
          </cell>
          <cell r="AC288" t="str">
            <v>否</v>
          </cell>
          <cell r="AD288" t="str">
            <v>不是服务基层项目人员</v>
          </cell>
          <cell r="AE288" t="str">
            <v>否</v>
          </cell>
          <cell r="AF288" t="str">
            <v>否</v>
          </cell>
          <cell r="AG288" t="str">
            <v>无</v>
          </cell>
          <cell r="AH288" t="str">
            <v>无</v>
          </cell>
          <cell r="AI288" t="str">
            <v>无</v>
          </cell>
          <cell r="AJ288" t="str">
            <v>是</v>
          </cell>
          <cell r="AK288" t="str">
            <v>2016.9-2019.6重庆第三高级中学读书；2019.9-2023.6 中山大学读本科；2023.7-2025.5在中国邮政集团有限公司任普通职员职位；2025.5-至今，待业</v>
          </cell>
          <cell r="AL288" t="str">
            <v>15310576400</v>
          </cell>
          <cell r="AM288" t="str">
            <v>13308272111</v>
          </cell>
          <cell r="AN288" t="str">
            <v>重庆市黔江区正阳街道武陵大道666号中科中央公园城C组团9-1-1-1</v>
          </cell>
          <cell r="AO288" t="str">
            <v>是</v>
          </cell>
          <cell r="AP288" t="str">
            <v>否</v>
          </cell>
          <cell r="AQ288" t="str">
            <v/>
          </cell>
          <cell r="AR288" t="str">
            <v>已缴费</v>
          </cell>
          <cell r="AS288" t="str">
            <v>2026-01-23</v>
          </cell>
          <cell r="AT288" t="str">
            <v>已缴费</v>
          </cell>
        </row>
        <row r="289">
          <cell r="B289" t="str">
            <v>500238200509186114</v>
          </cell>
          <cell r="C289" t="str">
            <v>6106170107916</v>
          </cell>
          <cell r="D289" t="str">
            <v>男</v>
          </cell>
          <cell r="E289" t="str">
            <v>开州区公安局</v>
          </cell>
          <cell r="F289" t="str">
            <v>基层警务技术职位（法医）</v>
          </cell>
          <cell r="G289">
            <v>58</v>
          </cell>
          <cell r="H289">
            <v>73</v>
          </cell>
          <cell r="I289">
            <v>0</v>
          </cell>
          <cell r="J289">
            <v>0</v>
          </cell>
          <cell r="K289">
            <v>131</v>
          </cell>
          <cell r="L289" t="str">
            <v>汉族</v>
          </cell>
          <cell r="M289" t="str">
            <v>2005-09-18</v>
          </cell>
          <cell r="N289" t="str">
            <v>20</v>
          </cell>
          <cell r="O289" t="str">
            <v>重庆市巫溪县</v>
          </cell>
          <cell r="P289" t="str">
            <v>共青团员</v>
          </cell>
          <cell r="Q289" t="str">
            <v>重庆医科大学</v>
          </cell>
          <cell r="R289" t="str">
            <v>2026-06-08</v>
          </cell>
          <cell r="S289" t="str">
            <v>麻醉学</v>
          </cell>
          <cell r="T289" t="str">
            <v>大学本科</v>
          </cell>
          <cell r="U289" t="str">
            <v>学士</v>
          </cell>
          <cell r="V289" t="str">
            <v>是</v>
          </cell>
          <cell r="W289" t="str">
            <v>全日制</v>
          </cell>
          <cell r="X289" t="str">
            <v>无</v>
          </cell>
          <cell r="Y289" t="str">
            <v>是</v>
          </cell>
          <cell r="Z289" t="str">
            <v>否</v>
          </cell>
          <cell r="AA289" t="str">
            <v>2026</v>
          </cell>
          <cell r="AB289" t="str">
            <v>否</v>
          </cell>
          <cell r="AC289" t="str">
            <v>否</v>
          </cell>
          <cell r="AD289" t="str">
            <v>不是服务基层项目人员</v>
          </cell>
          <cell r="AE289" t="str">
            <v>否</v>
          </cell>
          <cell r="AF289" t="str">
            <v>否</v>
          </cell>
          <cell r="AG289" t="str">
            <v>无</v>
          </cell>
          <cell r="AH289" t="str">
            <v>无</v>
          </cell>
          <cell r="AI289" t="str">
            <v>无</v>
          </cell>
          <cell r="AJ289" t="str">
            <v>是</v>
          </cell>
          <cell r="AK289" t="str">
            <v>2018.9——2021.6重庆市巫溪县中学校读高中；
2021.9——2026.7重庆医科大学读本科</v>
          </cell>
          <cell r="AL289" t="str">
            <v>19132284258</v>
          </cell>
          <cell r="AM289" t="str">
            <v>15023886119</v>
          </cell>
          <cell r="AN289" t="str">
            <v>重庆市巫溪县田坝镇兴屋村3组21号</v>
          </cell>
          <cell r="AO289" t="str">
            <v>是</v>
          </cell>
          <cell r="AP289" t="str">
            <v>否</v>
          </cell>
          <cell r="AQ289" t="str">
            <v/>
          </cell>
          <cell r="AR289" t="str">
            <v>已缴费</v>
          </cell>
          <cell r="AS289" t="str">
            <v>2026-01-21</v>
          </cell>
          <cell r="AT289" t="str">
            <v>已缴费</v>
          </cell>
        </row>
        <row r="290">
          <cell r="B290" t="str">
            <v>50023420020508261X</v>
          </cell>
          <cell r="C290" t="str">
            <v>6106540107725</v>
          </cell>
          <cell r="D290" t="str">
            <v>男</v>
          </cell>
          <cell r="E290" t="str">
            <v>开州区公安局</v>
          </cell>
          <cell r="F290" t="str">
            <v>基层警务技术职位（法医）</v>
          </cell>
          <cell r="G290">
            <v>69.5</v>
          </cell>
          <cell r="H290">
            <v>64</v>
          </cell>
          <cell r="I290">
            <v>0</v>
          </cell>
          <cell r="J290">
            <v>0</v>
          </cell>
          <cell r="K290">
            <v>133.5</v>
          </cell>
          <cell r="L290" t="str">
            <v>汉族</v>
          </cell>
          <cell r="M290" t="str">
            <v>2002-05-08</v>
          </cell>
          <cell r="N290" t="str">
            <v>23</v>
          </cell>
          <cell r="O290" t="str">
            <v>重庆市开州区河堰镇河堰村4组164号</v>
          </cell>
          <cell r="P290" t="str">
            <v>中共党员</v>
          </cell>
          <cell r="Q290" t="str">
            <v>山西大同大学</v>
          </cell>
          <cell r="R290" t="str">
            <v>2025-07-01</v>
          </cell>
          <cell r="S290" t="str">
            <v>临床医学</v>
          </cell>
          <cell r="T290" t="str">
            <v>大学本科</v>
          </cell>
          <cell r="U290" t="str">
            <v>学士</v>
          </cell>
          <cell r="V290" t="str">
            <v>是</v>
          </cell>
          <cell r="W290" t="str">
            <v>全日制</v>
          </cell>
          <cell r="X290" t="str">
            <v>无</v>
          </cell>
          <cell r="Y290" t="str">
            <v>否</v>
          </cell>
          <cell r="Z290" t="str">
            <v>是</v>
          </cell>
          <cell r="AA290" t="str">
            <v>2025</v>
          </cell>
          <cell r="AB290" t="str">
            <v>否</v>
          </cell>
          <cell r="AC290" t="str">
            <v>否</v>
          </cell>
          <cell r="AD290" t="str">
            <v>不是服务基层项目人员</v>
          </cell>
          <cell r="AE290" t="str">
            <v>否</v>
          </cell>
          <cell r="AF290" t="str">
            <v>否</v>
          </cell>
          <cell r="AG290" t="str">
            <v>无</v>
          </cell>
          <cell r="AH290" t="str">
            <v>无</v>
          </cell>
          <cell r="AI290" t="str">
            <v>无</v>
          </cell>
          <cell r="AJ290" t="str">
            <v>是</v>
          </cell>
          <cell r="AK290" t="str">
            <v>2017.09-2020.07重庆市开州中学读书；2020.09-2025.07山西大同大学读本科；2025.07至今无工作单位</v>
          </cell>
          <cell r="AL290" t="str">
            <v>15909333719</v>
          </cell>
          <cell r="AM290" t="str">
            <v>023-52123358</v>
          </cell>
          <cell r="AN290" t="str">
            <v>重庆市开州区滨湖中路水务佳苑一栋二单元501</v>
          </cell>
          <cell r="AO290" t="str">
            <v>是</v>
          </cell>
          <cell r="AP290" t="str">
            <v>否</v>
          </cell>
          <cell r="AQ290" t="str">
            <v/>
          </cell>
          <cell r="AR290" t="str">
            <v>已缴费</v>
          </cell>
          <cell r="AS290" t="str">
            <v>2026-01-23</v>
          </cell>
          <cell r="AT290" t="str">
            <v>已缴费</v>
          </cell>
        </row>
        <row r="291">
          <cell r="B291" t="str">
            <v>500225200409083335</v>
          </cell>
          <cell r="C291" t="str">
            <v>6107110108103</v>
          </cell>
          <cell r="D291" t="str">
            <v>男</v>
          </cell>
          <cell r="E291" t="str">
            <v>开州区乡镇机关</v>
          </cell>
          <cell r="F291" t="str">
            <v>综合管理职位1</v>
          </cell>
          <cell r="G291">
            <v>62.5</v>
          </cell>
          <cell r="H291">
            <v>66.5</v>
          </cell>
          <cell r="I291">
            <v>0</v>
          </cell>
          <cell r="J291">
            <v>0</v>
          </cell>
          <cell r="K291">
            <v>129</v>
          </cell>
          <cell r="L291" t="str">
            <v>汉族</v>
          </cell>
          <cell r="M291" t="str">
            <v>2004-09-08</v>
          </cell>
          <cell r="N291" t="str">
            <v>21</v>
          </cell>
          <cell r="O291" t="str">
            <v>重庆市大足区</v>
          </cell>
          <cell r="P291" t="str">
            <v>共青团员</v>
          </cell>
          <cell r="Q291" t="str">
            <v>重庆师范大学</v>
          </cell>
          <cell r="R291" t="str">
            <v>2026-07-02</v>
          </cell>
          <cell r="S291" t="str">
            <v>数学与应用数学</v>
          </cell>
          <cell r="T291" t="str">
            <v>大学本科</v>
          </cell>
          <cell r="U291" t="str">
            <v>学士</v>
          </cell>
          <cell r="V291" t="str">
            <v>是</v>
          </cell>
          <cell r="W291" t="str">
            <v>全日制</v>
          </cell>
          <cell r="X291" t="str">
            <v>无</v>
          </cell>
          <cell r="Y291" t="str">
            <v>是</v>
          </cell>
          <cell r="Z291" t="str">
            <v>是</v>
          </cell>
          <cell r="AA291" t="str">
            <v>2026</v>
          </cell>
          <cell r="AB291" t="str">
            <v>否</v>
          </cell>
          <cell r="AC291" t="str">
            <v>否</v>
          </cell>
          <cell r="AD291" t="str">
            <v>不是服务基层项目人员</v>
          </cell>
          <cell r="AE291" t="str">
            <v>否</v>
          </cell>
          <cell r="AF291" t="str">
            <v>否</v>
          </cell>
          <cell r="AG291" t="str">
            <v>无</v>
          </cell>
          <cell r="AH291" t="str">
            <v>无</v>
          </cell>
          <cell r="AI291" t="str">
            <v>无</v>
          </cell>
          <cell r="AJ291" t="str">
            <v>是</v>
          </cell>
          <cell r="AK291" t="str">
            <v>2010.9-2016.6小学
2016.9-2019.6初中
2022.9-2026.6大学</v>
          </cell>
          <cell r="AL291" t="str">
            <v>17783845306</v>
          </cell>
          <cell r="AM291" t="str">
            <v>15823259608</v>
          </cell>
          <cell r="AN291" t="str">
            <v>重庆市大足区香山美地4栋25-2</v>
          </cell>
          <cell r="AO291" t="str">
            <v>是</v>
          </cell>
          <cell r="AP291" t="str">
            <v>否</v>
          </cell>
          <cell r="AQ291" t="str">
            <v/>
          </cell>
          <cell r="AR291" t="str">
            <v>已缴费</v>
          </cell>
          <cell r="AS291" t="str">
            <v>2026-01-24</v>
          </cell>
          <cell r="AT291" t="str">
            <v>已缴费</v>
          </cell>
        </row>
        <row r="292">
          <cell r="B292" t="str">
            <v>51072220021026880X</v>
          </cell>
          <cell r="C292" t="str">
            <v>6103170114309</v>
          </cell>
          <cell r="D292" t="str">
            <v>女</v>
          </cell>
          <cell r="E292" t="str">
            <v>开州区城市管理综合行政执法支队（参照）</v>
          </cell>
          <cell r="F292" t="str">
            <v>城管执法职位2</v>
          </cell>
          <cell r="G292">
            <v>65</v>
          </cell>
          <cell r="H292">
            <v>69.5</v>
          </cell>
          <cell r="I292">
            <v>0</v>
          </cell>
          <cell r="J292">
            <v>0</v>
          </cell>
          <cell r="K292">
            <v>134.5</v>
          </cell>
          <cell r="L292" t="str">
            <v>汉族</v>
          </cell>
          <cell r="M292" t="str">
            <v>2002-10-26</v>
          </cell>
          <cell r="N292" t="str">
            <v>23</v>
          </cell>
          <cell r="O292" t="str">
            <v>四川省三台县</v>
          </cell>
          <cell r="P292" t="str">
            <v>共青团员</v>
          </cell>
          <cell r="Q292" t="str">
            <v>江西师范大学</v>
          </cell>
          <cell r="R292" t="str">
            <v>2025-07-01</v>
          </cell>
          <cell r="S292" t="str">
            <v>法学—马克思主义理论</v>
          </cell>
          <cell r="T292" t="str">
            <v>大学本科</v>
          </cell>
          <cell r="U292" t="str">
            <v>学士</v>
          </cell>
          <cell r="V292" t="str">
            <v>是</v>
          </cell>
          <cell r="W292" t="str">
            <v>全日制</v>
          </cell>
          <cell r="X292" t="str">
            <v>无</v>
          </cell>
          <cell r="Y292" t="str">
            <v>否</v>
          </cell>
          <cell r="Z292" t="str">
            <v>是</v>
          </cell>
          <cell r="AA292" t="str">
            <v>2025</v>
          </cell>
          <cell r="AB292" t="str">
            <v>否</v>
          </cell>
          <cell r="AC292" t="str">
            <v>否</v>
          </cell>
          <cell r="AD292" t="str">
            <v>不是服务基层项目人员</v>
          </cell>
          <cell r="AE292" t="str">
            <v>否</v>
          </cell>
          <cell r="AF292" t="str">
            <v>否</v>
          </cell>
          <cell r="AG292" t="str">
            <v>无</v>
          </cell>
          <cell r="AH292" t="str">
            <v>无</v>
          </cell>
          <cell r="AI292" t="str">
            <v>无</v>
          </cell>
          <cell r="AJ292" t="str">
            <v>是</v>
          </cell>
          <cell r="AK292" t="str">
            <v>2017.09-2020.06就读于三台中学校
2020.09-2021.06就读于绵阳南山中学实验学校
2021.09-2025.07就读于江西师范大学
2025.07—2026.1在家待业
</v>
          </cell>
          <cell r="AL292" t="str">
            <v>18148001921</v>
          </cell>
          <cell r="AM292" t="str">
            <v>13881125666</v>
          </cell>
          <cell r="AN292" t="str">
            <v>四川省绵阳市三台县梓州干道台北中央4-1-102</v>
          </cell>
          <cell r="AO292" t="str">
            <v>是</v>
          </cell>
          <cell r="AP292" t="str">
            <v>否</v>
          </cell>
          <cell r="AQ292" t="str">
            <v/>
          </cell>
          <cell r="AR292" t="str">
            <v>已缴费</v>
          </cell>
          <cell r="AS292" t="str">
            <v>2026-01-24</v>
          </cell>
          <cell r="AT292" t="str">
            <v>已缴费</v>
          </cell>
        </row>
        <row r="293">
          <cell r="B293" t="str">
            <v>520202199404272421</v>
          </cell>
          <cell r="C293" t="str">
            <v>6101010803722</v>
          </cell>
          <cell r="D293" t="str">
            <v>女</v>
          </cell>
          <cell r="E293" t="str">
            <v>开州区法律援助中心（参照）</v>
          </cell>
          <cell r="F293" t="str">
            <v>法律援助</v>
          </cell>
          <cell r="G293">
            <v>64</v>
          </cell>
          <cell r="H293">
            <v>61.5</v>
          </cell>
          <cell r="I293">
            <v>0</v>
          </cell>
          <cell r="J293">
            <v>0</v>
          </cell>
          <cell r="K293">
            <v>125.5</v>
          </cell>
          <cell r="L293" t="str">
            <v>汉族</v>
          </cell>
          <cell r="M293" t="str">
            <v>1994-04-27</v>
          </cell>
          <cell r="N293" t="str">
            <v>31</v>
          </cell>
          <cell r="O293" t="str">
            <v>贵州省盘州市</v>
          </cell>
          <cell r="P293" t="str">
            <v>群众</v>
          </cell>
          <cell r="Q293" t="str">
            <v>贵州财经大学</v>
          </cell>
          <cell r="R293" t="str">
            <v>2017-07-01</v>
          </cell>
          <cell r="S293" t="str">
            <v>社会工作</v>
          </cell>
          <cell r="T293" t="str">
            <v>大学本科</v>
          </cell>
          <cell r="U293" t="str">
            <v>学士</v>
          </cell>
          <cell r="V293" t="str">
            <v>是</v>
          </cell>
          <cell r="W293" t="str">
            <v>全日制</v>
          </cell>
          <cell r="X293" t="str">
            <v>无</v>
          </cell>
          <cell r="Y293" t="str">
            <v>否</v>
          </cell>
          <cell r="Z293" t="str">
            <v>否</v>
          </cell>
          <cell r="AA293" t="str">
            <v>其他年份</v>
          </cell>
          <cell r="AB293" t="str">
            <v>否</v>
          </cell>
          <cell r="AC293" t="str">
            <v>否</v>
          </cell>
          <cell r="AD293" t="str">
            <v>不是服务基层项目人员</v>
          </cell>
          <cell r="AE293" t="str">
            <v>否</v>
          </cell>
          <cell r="AF293" t="str">
            <v>否</v>
          </cell>
          <cell r="AG293" t="str">
            <v>无</v>
          </cell>
          <cell r="AH293" t="str">
            <v>3年（2021年1月-2024年1月）</v>
          </cell>
          <cell r="AI293" t="str">
            <v>无</v>
          </cell>
          <cell r="AJ293" t="str">
            <v>是</v>
          </cell>
          <cell r="AK293" t="str">
            <v>2009.09-2012.07盘县华夏中学读书；2012.09-2013.07盘县华夏中学读书；2013.09-2017.07贵州财经大学读本科；2017.07-2021.01待业；2021.01-2024.01在贵州省毕节市织金县自然资源局任工作人员；2024.01至今待业。</v>
          </cell>
          <cell r="AL293" t="str">
            <v>18886074252</v>
          </cell>
          <cell r="AM293" t="str">
            <v>18216700671</v>
          </cell>
          <cell r="AN293" t="str">
            <v>贵州省盘州市石桥镇新街居委会四小区</v>
          </cell>
          <cell r="AO293" t="str">
            <v>是</v>
          </cell>
          <cell r="AP293" t="str">
            <v>否</v>
          </cell>
          <cell r="AQ293" t="str">
            <v>当前非事业单位工作人员或临聘人员。</v>
          </cell>
          <cell r="AR293" t="str">
            <v>已缴费</v>
          </cell>
          <cell r="AS293" t="str">
            <v>2026-01-24</v>
          </cell>
          <cell r="AT293" t="str">
            <v>已缴费</v>
          </cell>
        </row>
        <row r="294">
          <cell r="B294" t="str">
            <v>500234199905071705</v>
          </cell>
          <cell r="C294" t="str">
            <v>6107806900220</v>
          </cell>
          <cell r="D294" t="str">
            <v>女</v>
          </cell>
          <cell r="E294" t="str">
            <v>开州区乡镇机关</v>
          </cell>
          <cell r="F294" t="str">
            <v>综合管理职位8</v>
          </cell>
          <cell r="G294">
            <v>60.5</v>
          </cell>
          <cell r="H294">
            <v>72</v>
          </cell>
          <cell r="I294">
            <v>0</v>
          </cell>
          <cell r="J294">
            <v>0</v>
          </cell>
          <cell r="K294">
            <v>132.5</v>
          </cell>
          <cell r="L294" t="str">
            <v>汉族</v>
          </cell>
          <cell r="M294" t="str">
            <v>1999-05-07</v>
          </cell>
          <cell r="N294" t="str">
            <v>26</v>
          </cell>
          <cell r="O294" t="str">
            <v>重庆市开州区</v>
          </cell>
          <cell r="P294" t="str">
            <v>中共党员</v>
          </cell>
          <cell r="Q294" t="str">
            <v>云南大学</v>
          </cell>
          <cell r="R294" t="str">
            <v>2025-05-31</v>
          </cell>
          <cell r="S294" t="str">
            <v>农艺与种业</v>
          </cell>
          <cell r="T294" t="str">
            <v>硕士研究生</v>
          </cell>
          <cell r="U294" t="str">
            <v>硕士</v>
          </cell>
          <cell r="V294" t="str">
            <v>是</v>
          </cell>
          <cell r="W294" t="str">
            <v>全日制</v>
          </cell>
          <cell r="X294" t="str">
            <v>无</v>
          </cell>
          <cell r="Y294" t="str">
            <v>否</v>
          </cell>
          <cell r="Z294" t="str">
            <v>是</v>
          </cell>
          <cell r="AA294" t="str">
            <v>2025</v>
          </cell>
          <cell r="AB294" t="str">
            <v>否</v>
          </cell>
          <cell r="AC294" t="str">
            <v>否</v>
          </cell>
          <cell r="AD294" t="str">
            <v>不是服务基层项目人员</v>
          </cell>
          <cell r="AE294" t="str">
            <v>否</v>
          </cell>
          <cell r="AF294" t="str">
            <v>否</v>
          </cell>
          <cell r="AG294" t="str">
            <v>无</v>
          </cell>
          <cell r="AH294" t="str">
            <v>无</v>
          </cell>
          <cell r="AI294" t="str">
            <v>无</v>
          </cell>
          <cell r="AJ294" t="str">
            <v>是</v>
          </cell>
          <cell r="AK294" t="str">
            <v>2013.09-2017.06 重庆市开州区开州中学读书
2017.09-2021.06 重庆第二师范学院读本科
2022.09-2025.05 云南大学读研究生</v>
          </cell>
          <cell r="AL294" t="str">
            <v>13677653750</v>
          </cell>
          <cell r="AM294" t="str">
            <v>13677653750</v>
          </cell>
          <cell r="AN294" t="str">
            <v>重庆市开州区开州大道东1008号</v>
          </cell>
          <cell r="AO294" t="str">
            <v>是</v>
          </cell>
          <cell r="AP294" t="str">
            <v>否</v>
          </cell>
          <cell r="AQ294" t="str">
            <v/>
          </cell>
          <cell r="AR294" t="str">
            <v>已缴费</v>
          </cell>
          <cell r="AS294" t="str">
            <v>2026-01-24</v>
          </cell>
          <cell r="AT294" t="str">
            <v>已缴费</v>
          </cell>
        </row>
        <row r="295">
          <cell r="B295" t="str">
            <v>500235200001031593</v>
          </cell>
          <cell r="C295" t="str">
            <v>6103010805905</v>
          </cell>
          <cell r="D295" t="str">
            <v>男</v>
          </cell>
          <cell r="E295" t="str">
            <v>开州区市场监督管理局</v>
          </cell>
          <cell r="F295" t="str">
            <v>基层市场监管1</v>
          </cell>
          <cell r="G295">
            <v>66</v>
          </cell>
          <cell r="H295">
            <v>72</v>
          </cell>
          <cell r="I295">
            <v>0</v>
          </cell>
          <cell r="J295">
            <v>0</v>
          </cell>
          <cell r="K295">
            <v>138</v>
          </cell>
          <cell r="L295" t="str">
            <v>汉族</v>
          </cell>
          <cell r="M295" t="str">
            <v>2000-01-03</v>
          </cell>
          <cell r="N295" t="str">
            <v>26</v>
          </cell>
          <cell r="O295" t="str">
            <v>重庆市云阳县盘龙街道</v>
          </cell>
          <cell r="P295" t="str">
            <v>群众</v>
          </cell>
          <cell r="Q295" t="str">
            <v>湖南工学院</v>
          </cell>
          <cell r="R295" t="str">
            <v>2022-06-28</v>
          </cell>
          <cell r="S295" t="str">
            <v>材料成型及控制工程</v>
          </cell>
          <cell r="T295" t="str">
            <v>大学本科</v>
          </cell>
          <cell r="U295" t="str">
            <v>学士</v>
          </cell>
          <cell r="V295" t="str">
            <v>是</v>
          </cell>
          <cell r="W295" t="str">
            <v>全日制</v>
          </cell>
          <cell r="X295" t="str">
            <v>无</v>
          </cell>
          <cell r="Y295" t="str">
            <v>否</v>
          </cell>
          <cell r="Z295" t="str">
            <v>否</v>
          </cell>
          <cell r="AA295" t="str">
            <v>其他年份</v>
          </cell>
          <cell r="AB295" t="str">
            <v>否</v>
          </cell>
          <cell r="AC295" t="str">
            <v>否</v>
          </cell>
          <cell r="AD295" t="str">
            <v>不是服务基层项目人员</v>
          </cell>
          <cell r="AE295" t="str">
            <v>否</v>
          </cell>
          <cell r="AF295" t="str">
            <v>否</v>
          </cell>
          <cell r="AG295" t="str">
            <v>无</v>
          </cell>
          <cell r="AH295" t="str">
            <v>无</v>
          </cell>
          <cell r="AI295" t="str">
            <v>无</v>
          </cell>
          <cell r="AJ295" t="str">
            <v>是</v>
          </cell>
          <cell r="AK295" t="str">
            <v>2015.9-2018.6云阳县高级中学读书；2018.9-2022.6湖南工学院读本科；2022.06至今待业</v>
          </cell>
          <cell r="AL295" t="str">
            <v>18716702102</v>
          </cell>
          <cell r="AM295" t="str">
            <v>18223607483</v>
          </cell>
          <cell r="AN295" t="str">
            <v>重庆市云阳县盘龙街道永胜路</v>
          </cell>
          <cell r="AO295" t="str">
            <v>是</v>
          </cell>
          <cell r="AP295" t="str">
            <v>否</v>
          </cell>
          <cell r="AQ295" t="str">
            <v/>
          </cell>
          <cell r="AR295" t="str">
            <v>已缴费</v>
          </cell>
          <cell r="AS295" t="str">
            <v>2026-01-24</v>
          </cell>
          <cell r="AT295" t="str">
            <v>已缴费</v>
          </cell>
        </row>
        <row r="296">
          <cell r="B296" t="str">
            <v>500239200005220530</v>
          </cell>
          <cell r="C296" t="str">
            <v>6107806403801</v>
          </cell>
          <cell r="D296" t="str">
            <v>男</v>
          </cell>
          <cell r="E296" t="str">
            <v>开州区乡镇机关</v>
          </cell>
          <cell r="F296" t="str">
            <v>综合管理职位9</v>
          </cell>
          <cell r="G296">
            <v>57.5</v>
          </cell>
          <cell r="H296">
            <v>65.5</v>
          </cell>
          <cell r="I296">
            <v>0</v>
          </cell>
          <cell r="J296">
            <v>0</v>
          </cell>
          <cell r="K296">
            <v>123</v>
          </cell>
          <cell r="L296" t="str">
            <v>汉族</v>
          </cell>
          <cell r="M296" t="str">
            <v>2000-05-22</v>
          </cell>
          <cell r="N296" t="str">
            <v>25</v>
          </cell>
          <cell r="O296" t="str">
            <v>重庆市黔江区</v>
          </cell>
          <cell r="P296" t="str">
            <v>中共党员</v>
          </cell>
          <cell r="Q296" t="str">
            <v>重庆工程学院</v>
          </cell>
          <cell r="R296" t="str">
            <v>2023-07-01</v>
          </cell>
          <cell r="S296" t="str">
            <v>环境设计</v>
          </cell>
          <cell r="T296" t="str">
            <v>大学本科</v>
          </cell>
          <cell r="U296" t="str">
            <v>学士</v>
          </cell>
          <cell r="V296" t="str">
            <v>是</v>
          </cell>
          <cell r="W296" t="str">
            <v>全日制</v>
          </cell>
          <cell r="X296" t="str">
            <v>无</v>
          </cell>
          <cell r="Y296" t="str">
            <v>否</v>
          </cell>
          <cell r="Z296" t="str">
            <v>否</v>
          </cell>
          <cell r="AA296" t="str">
            <v>其他年份</v>
          </cell>
          <cell r="AB296" t="str">
            <v>否</v>
          </cell>
          <cell r="AC296" t="str">
            <v>是</v>
          </cell>
          <cell r="AD296" t="str">
            <v>我市招募派遣（含团中央或其他省市派遣到我市）的“大学生志愿服务西部计划”（服务期满2年及以上）</v>
          </cell>
          <cell r="AE296" t="str">
            <v>否</v>
          </cell>
          <cell r="AF296" t="str">
            <v>否</v>
          </cell>
          <cell r="AG296" t="str">
            <v>无</v>
          </cell>
          <cell r="AH296" t="str">
            <v>2023年8月——2025年7月</v>
          </cell>
          <cell r="AI296" t="str">
            <v>符合年基层工作岗位时间：2023年8月——2025年7月</v>
          </cell>
          <cell r="AJ296" t="str">
            <v>否</v>
          </cell>
          <cell r="AK296" t="str">
            <v>2016.9—2019.7在重庆市黔江区新华中学读高中；2019.9—2023.7在重庆工程学院读本科：2023.8—2025.7在重庆市涪陵区义和街道办事处，西部计划志愿者基层服务。</v>
          </cell>
          <cell r="AL296" t="str">
            <v>15856093379</v>
          </cell>
          <cell r="AM296" t="str">
            <v>13896403182</v>
          </cell>
          <cell r="AN296" t="str">
            <v>重庆市黔江区小南海镇朝中路13号</v>
          </cell>
          <cell r="AO296" t="str">
            <v>是</v>
          </cell>
          <cell r="AP296" t="str">
            <v>否</v>
          </cell>
          <cell r="AQ296" t="str">
            <v/>
          </cell>
          <cell r="AR296" t="str">
            <v>已缴费</v>
          </cell>
          <cell r="AS296" t="str">
            <v>2026-01-24</v>
          </cell>
          <cell r="AT296" t="str">
            <v>已缴费</v>
          </cell>
        </row>
        <row r="297">
          <cell r="B297" t="str">
            <v>513721200002298357</v>
          </cell>
          <cell r="C297" t="str">
            <v>6107806600229</v>
          </cell>
          <cell r="D297" t="str">
            <v>男</v>
          </cell>
          <cell r="E297" t="str">
            <v>开州区乡镇机关</v>
          </cell>
          <cell r="F297" t="str">
            <v>综合管理职位5</v>
          </cell>
          <cell r="G297">
            <v>62</v>
          </cell>
          <cell r="H297">
            <v>63</v>
          </cell>
          <cell r="I297">
            <v>0</v>
          </cell>
          <cell r="J297">
            <v>0</v>
          </cell>
          <cell r="K297">
            <v>125</v>
          </cell>
          <cell r="L297" t="str">
            <v>汉族</v>
          </cell>
          <cell r="M297" t="str">
            <v>2000-02-29</v>
          </cell>
          <cell r="N297" t="str">
            <v>25</v>
          </cell>
          <cell r="O297" t="str">
            <v>四川省通江县诺江镇兰苑巷8号3栋3单元3楼1号</v>
          </cell>
          <cell r="P297" t="str">
            <v>共青团员</v>
          </cell>
          <cell r="Q297" t="str">
            <v>成都银杏酒店管理学院</v>
          </cell>
          <cell r="R297" t="str">
            <v>2024-06-26</v>
          </cell>
          <cell r="S297" t="str">
            <v>审计学</v>
          </cell>
          <cell r="T297" t="str">
            <v>大学本科</v>
          </cell>
          <cell r="U297" t="str">
            <v>学士</v>
          </cell>
          <cell r="V297" t="str">
            <v>是</v>
          </cell>
          <cell r="W297" t="str">
            <v>全日制</v>
          </cell>
          <cell r="X297" t="str">
            <v>无</v>
          </cell>
          <cell r="Y297" t="str">
            <v>否</v>
          </cell>
          <cell r="Z297" t="str">
            <v>是</v>
          </cell>
          <cell r="AA297" t="str">
            <v>其他年份</v>
          </cell>
          <cell r="AB297" t="str">
            <v>否</v>
          </cell>
          <cell r="AC297" t="str">
            <v>否</v>
          </cell>
          <cell r="AD297" t="str">
            <v>不是服务基层项目人员</v>
          </cell>
          <cell r="AE297" t="str">
            <v>否</v>
          </cell>
          <cell r="AF297" t="str">
            <v>否</v>
          </cell>
          <cell r="AG297" t="str">
            <v>无</v>
          </cell>
          <cell r="AH297" t="str">
            <v>无</v>
          </cell>
          <cell r="AI297" t="str">
            <v>无</v>
          </cell>
          <cell r="AJ297" t="str">
            <v>是</v>
          </cell>
          <cell r="AK297" t="str">
            <v>2016.09-2020.06高中 复读学校:通江中学 复读时间:2019.08-2020.06
2020.10-2024.06本科 成都银杏酒店管理学院 审计学 管理学学士学位
2024.07-2026.01待业
</v>
          </cell>
          <cell r="AL297" t="str">
            <v>13698271977</v>
          </cell>
          <cell r="AM297" t="str">
            <v>13981653558</v>
          </cell>
          <cell r="AN297" t="str">
            <v>四川省通江县诺江镇兰苑巷8号3栋3单元3楼1号</v>
          </cell>
          <cell r="AO297" t="str">
            <v>是</v>
          </cell>
          <cell r="AP297" t="str">
            <v>否</v>
          </cell>
          <cell r="AQ297" t="str">
            <v>男性；具有初级及以上会计职称或注册会计师证书</v>
          </cell>
          <cell r="AR297" t="str">
            <v>已缴费</v>
          </cell>
          <cell r="AS297" t="str">
            <v>2026-01-24</v>
          </cell>
          <cell r="AT297" t="str">
            <v>已缴费</v>
          </cell>
        </row>
        <row r="298">
          <cell r="B298" t="str">
            <v>500234200001150430</v>
          </cell>
          <cell r="C298" t="str">
            <v>6103540209025</v>
          </cell>
          <cell r="D298" t="str">
            <v>男</v>
          </cell>
          <cell r="E298" t="str">
            <v>开州区市场监督管理局</v>
          </cell>
          <cell r="F298" t="str">
            <v>基层市场监管3</v>
          </cell>
          <cell r="G298">
            <v>70.5</v>
          </cell>
          <cell r="H298">
            <v>68.5</v>
          </cell>
          <cell r="I298">
            <v>0</v>
          </cell>
          <cell r="J298">
            <v>0</v>
          </cell>
          <cell r="K298">
            <v>139</v>
          </cell>
          <cell r="L298" t="str">
            <v>汉族</v>
          </cell>
          <cell r="M298" t="str">
            <v>2000-01-15</v>
          </cell>
          <cell r="N298" t="str">
            <v>26</v>
          </cell>
          <cell r="O298" t="str">
            <v>重庆市开州区</v>
          </cell>
          <cell r="P298" t="str">
            <v>共青团员</v>
          </cell>
          <cell r="Q298" t="str">
            <v>江西财经大学</v>
          </cell>
          <cell r="R298" t="str">
            <v>2023-07-10</v>
          </cell>
          <cell r="S298" t="str">
            <v>金融学（CFA方向）</v>
          </cell>
          <cell r="T298" t="str">
            <v>大学本科</v>
          </cell>
          <cell r="U298" t="str">
            <v>学士</v>
          </cell>
          <cell r="V298" t="str">
            <v>是</v>
          </cell>
          <cell r="W298" t="str">
            <v>全日制</v>
          </cell>
          <cell r="X298" t="str">
            <v>无</v>
          </cell>
          <cell r="Y298" t="str">
            <v>否</v>
          </cell>
          <cell r="Z298" t="str">
            <v>否</v>
          </cell>
          <cell r="AA298" t="str">
            <v>其他年份</v>
          </cell>
          <cell r="AB298" t="str">
            <v>是</v>
          </cell>
          <cell r="AC298" t="str">
            <v>否</v>
          </cell>
          <cell r="AD298" t="str">
            <v>不是服务基层项目人员</v>
          </cell>
          <cell r="AE298" t="str">
            <v>否</v>
          </cell>
          <cell r="AF298" t="str">
            <v>否</v>
          </cell>
          <cell r="AG298" t="str">
            <v>无</v>
          </cell>
          <cell r="AH298" t="str">
            <v>无</v>
          </cell>
          <cell r="AI298" t="str">
            <v>无</v>
          </cell>
          <cell r="AJ298" t="str">
            <v>是</v>
          </cell>
          <cell r="AK298" t="str">
            <v>2014.9-2018.7 重庆市开州中学读书；2018.9-2023.7 江西财经大学读本科；2023.7-2024.6 待业；2024.7-2024.11 成都百同科技有限公司上班；2024.12至今待业</v>
          </cell>
          <cell r="AL298" t="str">
            <v>15084409500</v>
          </cell>
          <cell r="AM298" t="str">
            <v>15794648500</v>
          </cell>
          <cell r="AN298" t="str">
            <v>重庆市开州区汉丰街道南山中路西三巷12号院5单元</v>
          </cell>
          <cell r="AO298" t="str">
            <v>是</v>
          </cell>
          <cell r="AP298" t="str">
            <v>否</v>
          </cell>
          <cell r="AQ298" t="str">
            <v/>
          </cell>
          <cell r="AR298" t="str">
            <v>已缴费</v>
          </cell>
          <cell r="AS298" t="str">
            <v>2026-01-24</v>
          </cell>
          <cell r="AT298" t="str">
            <v>已缴费</v>
          </cell>
        </row>
        <row r="299">
          <cell r="B299" t="str">
            <v>500242199708314851</v>
          </cell>
          <cell r="C299" t="str">
            <v>6101803002327</v>
          </cell>
          <cell r="D299" t="str">
            <v>男</v>
          </cell>
          <cell r="E299" t="str">
            <v>开州区道路运输事务中心（参照）</v>
          </cell>
          <cell r="F299" t="str">
            <v>道路运输管理</v>
          </cell>
          <cell r="G299">
            <v>68.5</v>
          </cell>
          <cell r="H299">
            <v>63</v>
          </cell>
          <cell r="I299">
            <v>0</v>
          </cell>
          <cell r="J299">
            <v>0</v>
          </cell>
          <cell r="K299">
            <v>131.5</v>
          </cell>
          <cell r="L299" t="str">
            <v>土家族</v>
          </cell>
          <cell r="M299" t="str">
            <v>1997-08-31</v>
          </cell>
          <cell r="N299" t="str">
            <v>28</v>
          </cell>
          <cell r="O299" t="str">
            <v>重庆市酉阳县</v>
          </cell>
          <cell r="P299" t="str">
            <v>群众</v>
          </cell>
          <cell r="Q299" t="str">
            <v>重庆交通大学</v>
          </cell>
          <cell r="R299" t="str">
            <v>2020-06-22</v>
          </cell>
          <cell r="S299" t="str">
            <v>航海技术</v>
          </cell>
          <cell r="T299" t="str">
            <v>大学本科</v>
          </cell>
          <cell r="U299" t="str">
            <v>学士</v>
          </cell>
          <cell r="V299" t="str">
            <v>是</v>
          </cell>
          <cell r="W299" t="str">
            <v>全日制</v>
          </cell>
          <cell r="X299" t="str">
            <v>无</v>
          </cell>
          <cell r="Y299" t="str">
            <v>否</v>
          </cell>
          <cell r="Z299" t="str">
            <v>否</v>
          </cell>
          <cell r="AA299" t="str">
            <v>其他年份</v>
          </cell>
          <cell r="AB299" t="str">
            <v>是</v>
          </cell>
          <cell r="AC299" t="str">
            <v>否</v>
          </cell>
          <cell r="AD299" t="str">
            <v>不是服务基层项目人员</v>
          </cell>
          <cell r="AE299" t="str">
            <v>否</v>
          </cell>
          <cell r="AF299" t="str">
            <v>否</v>
          </cell>
          <cell r="AG299" t="str">
            <v>无</v>
          </cell>
          <cell r="AH299" t="str">
            <v>无</v>
          </cell>
          <cell r="AI299" t="str">
            <v>无</v>
          </cell>
          <cell r="AJ299" t="str">
            <v>是</v>
          </cell>
          <cell r="AK299" t="str">
            <v>2013.9至2016.6重庆市酉阳县第二中学校读书
2016.9至2020.6重庆交通大学读本科
2023.6至2023.12 重庆欣荧科技有限公司上班
2024.6至2024.12 大连金慧融智科技股份有限公司重庆分公司上班</v>
          </cell>
          <cell r="AL299" t="str">
            <v>15823211565</v>
          </cell>
          <cell r="AM299" t="str">
            <v>15823035687</v>
          </cell>
          <cell r="AN299" t="str">
            <v>重庆市沙坪坝区渝碚路宏信大厦</v>
          </cell>
          <cell r="AO299" t="str">
            <v>是</v>
          </cell>
          <cell r="AP299" t="str">
            <v>否</v>
          </cell>
          <cell r="AQ299" t="str">
            <v/>
          </cell>
          <cell r="AR299" t="str">
            <v>已缴费</v>
          </cell>
          <cell r="AS299" t="str">
            <v>2026-01-24</v>
          </cell>
          <cell r="AT299" t="str">
            <v>已缴费</v>
          </cell>
        </row>
        <row r="300">
          <cell r="B300" t="str">
            <v>500234200408050423</v>
          </cell>
          <cell r="C300" t="str">
            <v>6103808502424</v>
          </cell>
          <cell r="D300" t="str">
            <v>女</v>
          </cell>
          <cell r="E300" t="str">
            <v>开州区生态环境保护综合行政执法支队（参照）</v>
          </cell>
          <cell r="F300" t="str">
            <v>生态环境执法职位2</v>
          </cell>
          <cell r="G300">
            <v>71</v>
          </cell>
          <cell r="H300">
            <v>62.5</v>
          </cell>
          <cell r="I300">
            <v>0</v>
          </cell>
          <cell r="J300">
            <v>0</v>
          </cell>
          <cell r="K300">
            <v>133.5</v>
          </cell>
          <cell r="L300" t="str">
            <v>汉族</v>
          </cell>
          <cell r="M300" t="str">
            <v>2004-08-05</v>
          </cell>
          <cell r="N300" t="str">
            <v>21</v>
          </cell>
          <cell r="O300" t="str">
            <v>重庆市开州区</v>
          </cell>
          <cell r="P300" t="str">
            <v>共青团员</v>
          </cell>
          <cell r="Q300" t="str">
            <v>四川师范大学</v>
          </cell>
          <cell r="R300" t="str">
            <v>2026-06-28</v>
          </cell>
          <cell r="S300" t="str">
            <v>地理科学</v>
          </cell>
          <cell r="T300" t="str">
            <v>大学本科</v>
          </cell>
          <cell r="U300" t="str">
            <v>学士</v>
          </cell>
          <cell r="V300" t="str">
            <v>是</v>
          </cell>
          <cell r="W300" t="str">
            <v>全日制</v>
          </cell>
          <cell r="X300" t="str">
            <v>无</v>
          </cell>
          <cell r="Y300" t="str">
            <v>是</v>
          </cell>
          <cell r="Z300" t="str">
            <v>否</v>
          </cell>
          <cell r="AA300" t="str">
            <v>2026</v>
          </cell>
          <cell r="AB300" t="str">
            <v>否</v>
          </cell>
          <cell r="AC300" t="str">
            <v>否</v>
          </cell>
          <cell r="AD300" t="str">
            <v>不是服务基层项目人员</v>
          </cell>
          <cell r="AE300" t="str">
            <v>否</v>
          </cell>
          <cell r="AF300" t="str">
            <v>否</v>
          </cell>
          <cell r="AG300" t="str">
            <v>无</v>
          </cell>
          <cell r="AH300" t="str">
            <v>无</v>
          </cell>
          <cell r="AI300" t="str">
            <v>无</v>
          </cell>
          <cell r="AJ300" t="str">
            <v>是</v>
          </cell>
          <cell r="AK300" t="str">
            <v>2019.9-2022.6 重庆市开州中学读书；2022.9至今在四川师范大学读本科</v>
          </cell>
          <cell r="AL300" t="str">
            <v>15730635320</v>
          </cell>
          <cell r="AM300" t="str">
            <v>15123409631</v>
          </cell>
          <cell r="AN300" t="str">
            <v>重庆市开州区文峰街道杨柳路190号</v>
          </cell>
          <cell r="AO300" t="str">
            <v>是</v>
          </cell>
          <cell r="AP300" t="str">
            <v>否</v>
          </cell>
          <cell r="AQ300" t="str">
            <v>本人系2026届应届毕业生，2026年7月前可以取得相关学历学位。本人专业为地理科学，属于理学学科门类。</v>
          </cell>
          <cell r="AR300" t="str">
            <v>已缴费</v>
          </cell>
          <cell r="AS300" t="str">
            <v>2026-01-24</v>
          </cell>
          <cell r="AT300" t="str">
            <v>已缴费</v>
          </cell>
        </row>
        <row r="301">
          <cell r="B301" t="str">
            <v>500234200110260428</v>
          </cell>
          <cell r="C301" t="str">
            <v>6107540204810</v>
          </cell>
          <cell r="D301" t="str">
            <v>女</v>
          </cell>
          <cell r="E301" t="str">
            <v>开州区乡镇机关</v>
          </cell>
          <cell r="F301" t="str">
            <v>综合管理职位10</v>
          </cell>
          <cell r="G301">
            <v>67</v>
          </cell>
          <cell r="H301">
            <v>69</v>
          </cell>
          <cell r="I301">
            <v>0</v>
          </cell>
          <cell r="J301">
            <v>0</v>
          </cell>
          <cell r="K301">
            <v>136</v>
          </cell>
          <cell r="L301" t="str">
            <v>汉族</v>
          </cell>
          <cell r="M301" t="str">
            <v>2001-10-26</v>
          </cell>
          <cell r="N301" t="str">
            <v>24</v>
          </cell>
          <cell r="O301" t="str">
            <v>重庆市开州区</v>
          </cell>
          <cell r="P301" t="str">
            <v>共青团员</v>
          </cell>
          <cell r="Q301" t="str">
            <v>重庆第二师范学院</v>
          </cell>
          <cell r="R301" t="str">
            <v>2023-06-30</v>
          </cell>
          <cell r="S301" t="str">
            <v>请在下方栏目中据实填报个人有关情况</v>
          </cell>
          <cell r="T301" t="str">
            <v>大学本科</v>
          </cell>
          <cell r="U301" t="str">
            <v>学士</v>
          </cell>
          <cell r="V301" t="str">
            <v>是</v>
          </cell>
          <cell r="W301" t="str">
            <v>全日制</v>
          </cell>
          <cell r="X301" t="str">
            <v>无</v>
          </cell>
          <cell r="Y301" t="str">
            <v>否</v>
          </cell>
          <cell r="Z301" t="str">
            <v>否</v>
          </cell>
          <cell r="AA301" t="str">
            <v>其他年份</v>
          </cell>
          <cell r="AB301" t="str">
            <v>是</v>
          </cell>
          <cell r="AC301" t="str">
            <v>是</v>
          </cell>
          <cell r="AD301" t="str">
            <v>我市招募派遣（含团中央或其他省市派遣到我市）的“大学生志愿服务西部计划”（服务期满2年及以上）</v>
          </cell>
          <cell r="AE301" t="str">
            <v>否</v>
          </cell>
          <cell r="AF301" t="str">
            <v>否</v>
          </cell>
          <cell r="AG301" t="str">
            <v>无</v>
          </cell>
          <cell r="AH301" t="str">
            <v>2023.08-2025.07</v>
          </cell>
          <cell r="AI301" t="str">
            <v>两年</v>
          </cell>
          <cell r="AJ301" t="str">
            <v>是</v>
          </cell>
          <cell r="AK301" t="str">
            <v>2016.09-2019.06 开州中学读书；2019.09-2023.06 重庆第二师范学院读本科；2023.08-2025.07服务于开州区西部计划担任志愿者</v>
          </cell>
          <cell r="AL301" t="str">
            <v>18581396069</v>
          </cell>
          <cell r="AM301" t="str">
            <v>18581396069</v>
          </cell>
          <cell r="AN301" t="str">
            <v>重庆市开州区汉丰街道</v>
          </cell>
          <cell r="AO301" t="str">
            <v>是</v>
          </cell>
          <cell r="AP301" t="str">
            <v>否</v>
          </cell>
          <cell r="AQ301" t="str">
            <v/>
          </cell>
          <cell r="AR301" t="str">
            <v>已缴费</v>
          </cell>
          <cell r="AS301" t="str">
            <v>2026-01-23</v>
          </cell>
          <cell r="AT301" t="str">
            <v>已缴费</v>
          </cell>
        </row>
        <row r="302">
          <cell r="B302" t="str">
            <v>500229200003083525</v>
          </cell>
          <cell r="C302" t="str">
            <v>6107540204227</v>
          </cell>
          <cell r="D302" t="str">
            <v>女</v>
          </cell>
          <cell r="E302" t="str">
            <v>开州区乡镇机关</v>
          </cell>
          <cell r="F302" t="str">
            <v>综合管理职位10</v>
          </cell>
          <cell r="G302">
            <v>57</v>
          </cell>
          <cell r="H302">
            <v>64</v>
          </cell>
          <cell r="I302">
            <v>0</v>
          </cell>
          <cell r="J302">
            <v>0</v>
          </cell>
          <cell r="K302">
            <v>121</v>
          </cell>
          <cell r="L302" t="str">
            <v>汉族</v>
          </cell>
          <cell r="M302" t="str">
            <v>2000-03-08</v>
          </cell>
          <cell r="N302" t="str">
            <v>25</v>
          </cell>
          <cell r="O302" t="str">
            <v>重庆市城口县</v>
          </cell>
          <cell r="P302" t="str">
            <v>共青团员</v>
          </cell>
          <cell r="Q302" t="str">
            <v>重庆师范大学涉外商贸学院</v>
          </cell>
          <cell r="R302" t="str">
            <v>2023-06-20</v>
          </cell>
          <cell r="S302" t="str">
            <v>汉语言文学（师范）</v>
          </cell>
          <cell r="T302" t="str">
            <v>大学本科</v>
          </cell>
          <cell r="U302" t="str">
            <v>学士</v>
          </cell>
          <cell r="V302" t="str">
            <v>是</v>
          </cell>
          <cell r="W302" t="str">
            <v>全日制</v>
          </cell>
          <cell r="X302" t="str">
            <v>无</v>
          </cell>
          <cell r="Y302" t="str">
            <v>否</v>
          </cell>
          <cell r="Z302" t="str">
            <v>否</v>
          </cell>
          <cell r="AA302" t="str">
            <v>其他年份</v>
          </cell>
          <cell r="AB302" t="str">
            <v>是</v>
          </cell>
          <cell r="AC302" t="str">
            <v>是</v>
          </cell>
          <cell r="AD302" t="str">
            <v>我市招募派遣（含团中央或其他省市派遣到我市）的“大学生志愿服务西部计划”（服务期满2年及以上）</v>
          </cell>
          <cell r="AE302" t="str">
            <v>否</v>
          </cell>
          <cell r="AF302" t="str">
            <v>否</v>
          </cell>
          <cell r="AG302" t="str">
            <v>无</v>
          </cell>
          <cell r="AH302" t="str">
            <v>2023年8月1日至2025年7月31日</v>
          </cell>
          <cell r="AI302" t="str">
            <v>2年基层工作经验</v>
          </cell>
          <cell r="AJ302" t="str">
            <v>是</v>
          </cell>
          <cell r="AK302" t="str">
            <v>2016.9-2019.7，重庆市城口县高级中学校读书；2019.9-2023.7，重庆对外经贸学院读本科；2023.8-2025.8，就职于重庆市合川区文化和旅游发展委员会（西部计划）办公室工作人员；2025.8至今待业在家。</v>
          </cell>
          <cell r="AL302" t="str">
            <v>17725039410</v>
          </cell>
          <cell r="AM302" t="str">
            <v>17783954102</v>
          </cell>
          <cell r="AN302" t="str">
            <v>重庆市城口县巴山镇</v>
          </cell>
          <cell r="AO302" t="str">
            <v>是</v>
          </cell>
          <cell r="AP302" t="str">
            <v>否</v>
          </cell>
          <cell r="AQ302" t="str">
            <v/>
          </cell>
          <cell r="AR302" t="str">
            <v>已缴费</v>
          </cell>
          <cell r="AS302" t="str">
            <v>2026-01-24</v>
          </cell>
          <cell r="AT302" t="str">
            <v>已缴费</v>
          </cell>
        </row>
        <row r="303">
          <cell r="B303" t="str">
            <v>500236200210283873</v>
          </cell>
          <cell r="C303" t="str">
            <v>6104809604823</v>
          </cell>
          <cell r="D303" t="str">
            <v>男</v>
          </cell>
          <cell r="E303" t="str">
            <v>开州区公安局</v>
          </cell>
          <cell r="F303" t="str">
            <v>基层执法勤务职位（网络安全管理）</v>
          </cell>
          <cell r="G303">
            <v>63</v>
          </cell>
          <cell r="H303">
            <v>64.5</v>
          </cell>
          <cell r="I303">
            <v>72</v>
          </cell>
          <cell r="J303">
            <v>0</v>
          </cell>
          <cell r="K303">
            <v>66.15</v>
          </cell>
          <cell r="L303" t="str">
            <v>汉族</v>
          </cell>
          <cell r="M303" t="str">
            <v>2002-10-28</v>
          </cell>
          <cell r="N303" t="str">
            <v>23</v>
          </cell>
          <cell r="O303" t="str">
            <v>重庆市奉节县</v>
          </cell>
          <cell r="P303" t="str">
            <v>共青团员</v>
          </cell>
          <cell r="Q303" t="str">
            <v>重庆工程学院</v>
          </cell>
          <cell r="R303" t="str">
            <v>2024-07-01</v>
          </cell>
          <cell r="S303" t="str">
            <v>信息安全</v>
          </cell>
          <cell r="T303" t="str">
            <v>大学本科</v>
          </cell>
          <cell r="U303" t="str">
            <v>学士</v>
          </cell>
          <cell r="V303" t="str">
            <v>是</v>
          </cell>
          <cell r="W303" t="str">
            <v>全日制</v>
          </cell>
          <cell r="X303" t="str">
            <v>无</v>
          </cell>
          <cell r="Y303" t="str">
            <v>否</v>
          </cell>
          <cell r="Z303" t="str">
            <v>否</v>
          </cell>
          <cell r="AA303" t="str">
            <v>其他年份</v>
          </cell>
          <cell r="AB303" t="str">
            <v>是</v>
          </cell>
          <cell r="AC303" t="str">
            <v>否</v>
          </cell>
          <cell r="AD303" t="str">
            <v>不是服务基层项目人员</v>
          </cell>
          <cell r="AE303" t="str">
            <v>否</v>
          </cell>
          <cell r="AF303" t="str">
            <v>否</v>
          </cell>
          <cell r="AG303" t="str">
            <v>重庆市奉节县市场监督管理局-公益性岗位</v>
          </cell>
          <cell r="AH303" t="str">
            <v>小于一年</v>
          </cell>
          <cell r="AI303" t="str">
            <v>无</v>
          </cell>
          <cell r="AJ303" t="str">
            <v>是</v>
          </cell>
          <cell r="AK303" t="str">
            <v>2017.9-2020.7重庆市奉节职业教育中心读书；
2020.9-2024.7重庆工程学院读本科;
2024.7-2025.3待业
2025.4至今在重庆市奉节县市场监督管理局公益性岗位</v>
          </cell>
          <cell r="AL303" t="str">
            <v>17783895417</v>
          </cell>
          <cell r="AM303" t="str">
            <v>17783895417</v>
          </cell>
          <cell r="AN303" t="str">
            <v>重庆市奉节县滨江国际B1</v>
          </cell>
          <cell r="AO303" t="str">
            <v>是</v>
          </cell>
          <cell r="AP303" t="str">
            <v>否</v>
          </cell>
          <cell r="AQ303" t="str">
            <v/>
          </cell>
          <cell r="AR303" t="str">
            <v>已缴费</v>
          </cell>
          <cell r="AS303" t="str">
            <v>2026-01-24</v>
          </cell>
          <cell r="AT303" t="str">
            <v>已缴费</v>
          </cell>
        </row>
        <row r="304">
          <cell r="B304" t="str">
            <v>50023620031117297X</v>
          </cell>
          <cell r="C304" t="str">
            <v>6104809610012</v>
          </cell>
          <cell r="D304" t="str">
            <v>男</v>
          </cell>
          <cell r="E304" t="str">
            <v>开州区公安局</v>
          </cell>
          <cell r="F304" t="str">
            <v>基层执法勤务职位4</v>
          </cell>
          <cell r="G304">
            <v>67</v>
          </cell>
          <cell r="H304">
            <v>58</v>
          </cell>
          <cell r="I304">
            <v>68</v>
          </cell>
          <cell r="J304">
            <v>0</v>
          </cell>
          <cell r="K304">
            <v>64.6</v>
          </cell>
          <cell r="L304" t="str">
            <v>汉族</v>
          </cell>
          <cell r="M304" t="str">
            <v>2003-11-17</v>
          </cell>
          <cell r="N304" t="str">
            <v>22</v>
          </cell>
          <cell r="O304" t="str">
            <v>重庆市奉节县</v>
          </cell>
          <cell r="P304" t="str">
            <v>共青团员</v>
          </cell>
          <cell r="Q304" t="str">
            <v>重庆交通大学</v>
          </cell>
          <cell r="R304" t="str">
            <v>2026-06-01</v>
          </cell>
          <cell r="S304" t="str">
            <v>交通工程</v>
          </cell>
          <cell r="T304" t="str">
            <v>大学本科</v>
          </cell>
          <cell r="U304" t="str">
            <v>学士</v>
          </cell>
          <cell r="V304" t="str">
            <v>是</v>
          </cell>
          <cell r="W304" t="str">
            <v>全日制</v>
          </cell>
          <cell r="X304" t="str">
            <v>无</v>
          </cell>
          <cell r="Y304" t="str">
            <v>是</v>
          </cell>
          <cell r="Z304" t="str">
            <v>是</v>
          </cell>
          <cell r="AA304" t="str">
            <v>2026</v>
          </cell>
          <cell r="AB304" t="str">
            <v>否</v>
          </cell>
          <cell r="AC304" t="str">
            <v>否</v>
          </cell>
          <cell r="AD304" t="str">
            <v>不是服务基层项目人员</v>
          </cell>
          <cell r="AE304" t="str">
            <v>否</v>
          </cell>
          <cell r="AF304" t="str">
            <v>否</v>
          </cell>
          <cell r="AG304" t="str">
            <v>无</v>
          </cell>
          <cell r="AH304" t="str">
            <v>无</v>
          </cell>
          <cell r="AI304" t="str">
            <v>无</v>
          </cell>
          <cell r="AJ304" t="str">
            <v>是</v>
          </cell>
          <cell r="AK304" t="str">
            <v>2019.9-2022.7重庆市万州第二高级中学读书；
2022.9-2026.7重庆交通大学读本科
</v>
          </cell>
          <cell r="AL304" t="str">
            <v>18581395260</v>
          </cell>
          <cell r="AM304" t="str">
            <v>18323685975</v>
          </cell>
          <cell r="AN304" t="str">
            <v>重庆市万州区双河口云润大厦</v>
          </cell>
          <cell r="AO304" t="str">
            <v>是</v>
          </cell>
          <cell r="AP304" t="str">
            <v>否</v>
          </cell>
          <cell r="AQ304" t="str">
            <v/>
          </cell>
          <cell r="AR304" t="str">
            <v>已缴费</v>
          </cell>
          <cell r="AS304" t="str">
            <v>2026-01-24</v>
          </cell>
          <cell r="AT304" t="str">
            <v>已缴费</v>
          </cell>
        </row>
        <row r="305">
          <cell r="B305" t="str">
            <v>500234200312060010</v>
          </cell>
          <cell r="C305" t="str">
            <v>6101540103211</v>
          </cell>
          <cell r="D305" t="str">
            <v>男</v>
          </cell>
          <cell r="E305" t="str">
            <v>开州区财政绩效评价和集中收付中心（参照）</v>
          </cell>
          <cell r="F305" t="str">
            <v>财政绩效管理1</v>
          </cell>
          <cell r="G305">
            <v>63</v>
          </cell>
          <cell r="H305">
            <v>69</v>
          </cell>
          <cell r="I305">
            <v>0</v>
          </cell>
          <cell r="J305">
            <v>0</v>
          </cell>
          <cell r="K305">
            <v>132</v>
          </cell>
          <cell r="L305" t="str">
            <v>汉族</v>
          </cell>
          <cell r="M305" t="str">
            <v>2003-12-06</v>
          </cell>
          <cell r="N305" t="str">
            <v>22</v>
          </cell>
          <cell r="O305" t="str">
            <v>重庆市开州区汉丰街道安康街344号</v>
          </cell>
          <cell r="P305" t="str">
            <v>共青团员</v>
          </cell>
          <cell r="Q305" t="str">
            <v>北京科技大学</v>
          </cell>
          <cell r="R305" t="str">
            <v>2025-06-17</v>
          </cell>
          <cell r="S305" t="str">
            <v>会计学</v>
          </cell>
          <cell r="T305" t="str">
            <v>大学本科</v>
          </cell>
          <cell r="U305" t="str">
            <v>学士</v>
          </cell>
          <cell r="V305" t="str">
            <v>是</v>
          </cell>
          <cell r="W305" t="str">
            <v>全日制</v>
          </cell>
          <cell r="X305" t="str">
            <v>无</v>
          </cell>
          <cell r="Y305" t="str">
            <v>否</v>
          </cell>
          <cell r="Z305" t="str">
            <v>是</v>
          </cell>
          <cell r="AA305" t="str">
            <v>2025</v>
          </cell>
          <cell r="AB305" t="str">
            <v>否</v>
          </cell>
          <cell r="AC305" t="str">
            <v>否</v>
          </cell>
          <cell r="AD305" t="str">
            <v>不是服务基层项目人员</v>
          </cell>
          <cell r="AE305" t="str">
            <v>否</v>
          </cell>
          <cell r="AF305" t="str">
            <v>否</v>
          </cell>
          <cell r="AG305" t="str">
            <v>无</v>
          </cell>
          <cell r="AH305" t="str">
            <v>无</v>
          </cell>
          <cell r="AI305" t="str">
            <v>无</v>
          </cell>
          <cell r="AJ305" t="str">
            <v>是</v>
          </cell>
          <cell r="AK305" t="str">
            <v>2018.9-2021.7开州中学读书；2021.9-2025.7 北京科技大学读本科</v>
          </cell>
          <cell r="AL305" t="str">
            <v>15178990618</v>
          </cell>
          <cell r="AM305" t="str">
            <v>15870468861</v>
          </cell>
          <cell r="AN305" t="str">
            <v>重庆市开州区汉丰街道安康街344号</v>
          </cell>
          <cell r="AO305" t="str">
            <v>是</v>
          </cell>
          <cell r="AP305" t="str">
            <v>否</v>
          </cell>
          <cell r="AQ305" t="str">
            <v/>
          </cell>
          <cell r="AR305" t="str">
            <v>已缴费</v>
          </cell>
          <cell r="AS305" t="str">
            <v>2026-01-24</v>
          </cell>
          <cell r="AT305" t="str">
            <v>已缴费</v>
          </cell>
        </row>
        <row r="306">
          <cell r="B306" t="str">
            <v>500234200310107807</v>
          </cell>
          <cell r="C306" t="str">
            <v>6103540208520</v>
          </cell>
          <cell r="D306" t="str">
            <v>女</v>
          </cell>
          <cell r="E306" t="str">
            <v>开州区市场监督管理局</v>
          </cell>
          <cell r="F306" t="str">
            <v>基层行政执法2</v>
          </cell>
          <cell r="G306">
            <v>69.5</v>
          </cell>
          <cell r="H306">
            <v>68</v>
          </cell>
          <cell r="I306">
            <v>0</v>
          </cell>
          <cell r="J306">
            <v>0</v>
          </cell>
          <cell r="K306">
            <v>137.5</v>
          </cell>
          <cell r="L306" t="str">
            <v>汉族</v>
          </cell>
          <cell r="M306" t="str">
            <v>2003-10-10</v>
          </cell>
          <cell r="N306" t="str">
            <v>22</v>
          </cell>
          <cell r="O306" t="str">
            <v>重庆市开州区</v>
          </cell>
          <cell r="P306" t="str">
            <v>共青团员</v>
          </cell>
          <cell r="Q306" t="str">
            <v>长江师范学院</v>
          </cell>
          <cell r="R306" t="str">
            <v>2025-06-30</v>
          </cell>
          <cell r="S306" t="str">
            <v>电子信息科学与技术</v>
          </cell>
          <cell r="T306" t="str">
            <v>大学本科</v>
          </cell>
          <cell r="U306" t="str">
            <v>学士</v>
          </cell>
          <cell r="V306" t="str">
            <v>是</v>
          </cell>
          <cell r="W306" t="str">
            <v>全日制</v>
          </cell>
          <cell r="X306" t="str">
            <v>无</v>
          </cell>
          <cell r="Y306" t="str">
            <v>否</v>
          </cell>
          <cell r="Z306" t="str">
            <v>是</v>
          </cell>
          <cell r="AA306" t="str">
            <v>2025</v>
          </cell>
          <cell r="AB306" t="str">
            <v>否</v>
          </cell>
          <cell r="AC306" t="str">
            <v>否</v>
          </cell>
          <cell r="AD306" t="str">
            <v>不是服务基层项目人员</v>
          </cell>
          <cell r="AE306" t="str">
            <v>否</v>
          </cell>
          <cell r="AF306" t="str">
            <v>否</v>
          </cell>
          <cell r="AG306" t="str">
            <v>无</v>
          </cell>
          <cell r="AH306" t="str">
            <v>无</v>
          </cell>
          <cell r="AI306" t="str">
            <v>无</v>
          </cell>
          <cell r="AJ306" t="str">
            <v>是</v>
          </cell>
          <cell r="AK306" t="str">
            <v>2018.9-2021.6 重庆市开州区开州中学读书；
2021.9-2025.6 长江师范学院读本科，2025.6-2026.1 无业</v>
          </cell>
          <cell r="AL306" t="str">
            <v>17784226447</v>
          </cell>
          <cell r="AM306" t="str">
            <v>15123470909</v>
          </cell>
          <cell r="AN306" t="str">
            <v>重庆市开州区</v>
          </cell>
          <cell r="AO306" t="str">
            <v>是</v>
          </cell>
          <cell r="AP306" t="str">
            <v>否</v>
          </cell>
          <cell r="AQ306" t="str">
            <v/>
          </cell>
          <cell r="AR306" t="str">
            <v>已缴费</v>
          </cell>
          <cell r="AS306" t="str">
            <v>2026-01-24</v>
          </cell>
          <cell r="AT306" t="str">
            <v>已缴费</v>
          </cell>
        </row>
        <row r="307">
          <cell r="B307" t="str">
            <v>500234199809184988</v>
          </cell>
          <cell r="C307" t="str">
            <v>6101540101828</v>
          </cell>
          <cell r="D307" t="str">
            <v>女</v>
          </cell>
          <cell r="E307" t="str">
            <v>开州区卫生健康委</v>
          </cell>
          <cell r="F307" t="str">
            <v>综合管理</v>
          </cell>
          <cell r="G307">
            <v>65.5</v>
          </cell>
          <cell r="H307">
            <v>67.5</v>
          </cell>
          <cell r="I307">
            <v>0</v>
          </cell>
          <cell r="J307">
            <v>0</v>
          </cell>
          <cell r="K307">
            <v>133</v>
          </cell>
          <cell r="L307" t="str">
            <v>汉族</v>
          </cell>
          <cell r="M307" t="str">
            <v>1998-09-18</v>
          </cell>
          <cell r="N307" t="str">
            <v>27</v>
          </cell>
          <cell r="O307" t="str">
            <v>重庆市开州区南雅镇乌龙村2组</v>
          </cell>
          <cell r="P307" t="str">
            <v>共青团员</v>
          </cell>
          <cell r="Q307" t="str">
            <v>上海交通大学</v>
          </cell>
          <cell r="R307" t="str">
            <v>2025-06-30</v>
          </cell>
          <cell r="S307" t="str">
            <v>公共卫生</v>
          </cell>
          <cell r="T307" t="str">
            <v>硕士研究生</v>
          </cell>
          <cell r="U307" t="str">
            <v>硕士</v>
          </cell>
          <cell r="V307" t="str">
            <v>是</v>
          </cell>
          <cell r="W307" t="str">
            <v>全日制</v>
          </cell>
          <cell r="X307" t="str">
            <v>无</v>
          </cell>
          <cell r="Y307" t="str">
            <v>否</v>
          </cell>
          <cell r="Z307" t="str">
            <v>是</v>
          </cell>
          <cell r="AA307" t="str">
            <v>2025</v>
          </cell>
          <cell r="AB307" t="str">
            <v>否</v>
          </cell>
          <cell r="AC307" t="str">
            <v>否</v>
          </cell>
          <cell r="AD307" t="str">
            <v>不是服务基层项目人员</v>
          </cell>
          <cell r="AE307" t="str">
            <v>否</v>
          </cell>
          <cell r="AF307" t="str">
            <v>否</v>
          </cell>
          <cell r="AG307" t="str">
            <v>无</v>
          </cell>
          <cell r="AH307" t="str">
            <v>无</v>
          </cell>
          <cell r="AI307" t="str">
            <v>无</v>
          </cell>
          <cell r="AJ307" t="str">
            <v>是</v>
          </cell>
          <cell r="AK307" t="str">
            <v>2013.9-2016.6 重庆市开州中学读书；2016.9-2022.6 上海交通大学本科；2022.9-2025.6 上海交通大学研究生；2025.9-至今 待业。</v>
          </cell>
          <cell r="AL307" t="str">
            <v>15320759446</v>
          </cell>
          <cell r="AM307" t="str">
            <v>02352895110</v>
          </cell>
          <cell r="AN307" t="str">
            <v>重庆市开州区南雅镇乌龙村2组</v>
          </cell>
          <cell r="AO307" t="str">
            <v>是</v>
          </cell>
          <cell r="AP307" t="str">
            <v>否</v>
          </cell>
          <cell r="AQ307" t="str">
            <v/>
          </cell>
          <cell r="AR307" t="str">
            <v>已缴费</v>
          </cell>
          <cell r="AS307" t="str">
            <v>2026-01-24</v>
          </cell>
          <cell r="AT307" t="str">
            <v>已缴费</v>
          </cell>
        </row>
        <row r="308">
          <cell r="B308" t="str">
            <v>511324199905103821</v>
          </cell>
          <cell r="C308" t="str">
            <v>6101805402030</v>
          </cell>
          <cell r="D308" t="str">
            <v>女</v>
          </cell>
          <cell r="E308" t="str">
            <v>开州区街道机关</v>
          </cell>
          <cell r="F308" t="str">
            <v>综合管理职位4</v>
          </cell>
          <cell r="G308">
            <v>67</v>
          </cell>
          <cell r="H308">
            <v>67.5</v>
          </cell>
          <cell r="I308">
            <v>0</v>
          </cell>
          <cell r="J308">
            <v>0</v>
          </cell>
          <cell r="K308">
            <v>134.5</v>
          </cell>
          <cell r="L308" t="str">
            <v>汉族</v>
          </cell>
          <cell r="M308" t="str">
            <v>1999-05-10</v>
          </cell>
          <cell r="N308" t="str">
            <v>26</v>
          </cell>
          <cell r="O308" t="str">
            <v>四川省仪陇县</v>
          </cell>
          <cell r="P308" t="str">
            <v>共青团员</v>
          </cell>
          <cell r="Q308" t="str">
            <v>成都理工大学</v>
          </cell>
          <cell r="R308" t="str">
            <v>2025-07-21</v>
          </cell>
          <cell r="S308" t="str">
            <v>风景园林</v>
          </cell>
          <cell r="T308" t="str">
            <v>硕士研究生</v>
          </cell>
          <cell r="U308" t="str">
            <v>硕士</v>
          </cell>
          <cell r="V308" t="str">
            <v>是</v>
          </cell>
          <cell r="W308" t="str">
            <v>全日制</v>
          </cell>
          <cell r="X308" t="str">
            <v>无</v>
          </cell>
          <cell r="Y308" t="str">
            <v>否</v>
          </cell>
          <cell r="Z308" t="str">
            <v>是</v>
          </cell>
          <cell r="AA308" t="str">
            <v>2025</v>
          </cell>
          <cell r="AB308" t="str">
            <v>否</v>
          </cell>
          <cell r="AC308" t="str">
            <v>否</v>
          </cell>
          <cell r="AD308" t="str">
            <v>不是服务基层项目人员</v>
          </cell>
          <cell r="AE308" t="str">
            <v>否</v>
          </cell>
          <cell r="AF308" t="str">
            <v>否</v>
          </cell>
          <cell r="AG308" t="str">
            <v>无</v>
          </cell>
          <cell r="AH308" t="str">
            <v>无</v>
          </cell>
          <cell r="AI308" t="str">
            <v>无</v>
          </cell>
          <cell r="AJ308" t="str">
            <v>是</v>
          </cell>
          <cell r="AK308" t="str">
            <v>2014.9-2017.6 成都市武侯高级中学读书；
2017.9-2021.6 四川师范大学环境设计专业就读本科；
2022.9-2025.7 成都理工大学风景园林专业就读硕士。</v>
          </cell>
          <cell r="AL308" t="str">
            <v>17360072884</v>
          </cell>
          <cell r="AM308" t="str">
            <v>18982499859</v>
          </cell>
          <cell r="AN308" t="str">
            <v>四川省成都市锦江区白桦林路华都美林湾</v>
          </cell>
          <cell r="AO308" t="str">
            <v>是</v>
          </cell>
          <cell r="AP308" t="str">
            <v>否</v>
          </cell>
          <cell r="AQ308" t="str">
            <v/>
          </cell>
          <cell r="AR308" t="str">
            <v>已缴费</v>
          </cell>
          <cell r="AS308" t="str">
            <v>2026-01-24</v>
          </cell>
          <cell r="AT308" t="str">
            <v>已缴费</v>
          </cell>
        </row>
        <row r="309">
          <cell r="B309" t="str">
            <v>500229200006183329</v>
          </cell>
          <cell r="C309" t="str">
            <v>6107809500824</v>
          </cell>
          <cell r="D309" t="str">
            <v>女</v>
          </cell>
          <cell r="E309" t="str">
            <v>开州区乡镇机关</v>
          </cell>
          <cell r="F309" t="str">
            <v>综合管理职位11</v>
          </cell>
          <cell r="G309">
            <v>56</v>
          </cell>
          <cell r="H309">
            <v>59</v>
          </cell>
          <cell r="I309">
            <v>0</v>
          </cell>
          <cell r="J309">
            <v>0</v>
          </cell>
          <cell r="K309">
            <v>115</v>
          </cell>
          <cell r="L309" t="str">
            <v>汉族</v>
          </cell>
          <cell r="M309" t="str">
            <v>2000-06-18</v>
          </cell>
          <cell r="N309" t="str">
            <v>25</v>
          </cell>
          <cell r="O309" t="str">
            <v>重庆市城口县</v>
          </cell>
          <cell r="P309" t="str">
            <v>中共党员</v>
          </cell>
          <cell r="Q309" t="str">
            <v>重庆文理学院</v>
          </cell>
          <cell r="R309" t="str">
            <v>2023-06-18</v>
          </cell>
          <cell r="S309" t="str">
            <v>会展经济与管理</v>
          </cell>
          <cell r="T309" t="str">
            <v>大学本科</v>
          </cell>
          <cell r="U309" t="str">
            <v>学士</v>
          </cell>
          <cell r="V309" t="str">
            <v>是</v>
          </cell>
          <cell r="W309" t="str">
            <v>全日制</v>
          </cell>
          <cell r="X309" t="str">
            <v>无</v>
          </cell>
          <cell r="Y309" t="str">
            <v>否</v>
          </cell>
          <cell r="Z309" t="str">
            <v>否</v>
          </cell>
          <cell r="AA309" t="str">
            <v>其他年份</v>
          </cell>
          <cell r="AB309" t="str">
            <v>是</v>
          </cell>
          <cell r="AC309" t="str">
            <v>是</v>
          </cell>
          <cell r="AD309" t="str">
            <v>我市招募派遣（含团中央或其他省市派遣到我市）的“大学生志愿服务西部计划”（服务期满2年及以上）</v>
          </cell>
          <cell r="AE309" t="str">
            <v>否</v>
          </cell>
          <cell r="AF309" t="str">
            <v>否</v>
          </cell>
          <cell r="AG309" t="str">
            <v>无</v>
          </cell>
          <cell r="AH309" t="str">
            <v>2年</v>
          </cell>
          <cell r="AI309" t="str">
            <v>2年</v>
          </cell>
          <cell r="AJ309" t="str">
            <v>是</v>
          </cell>
          <cell r="AK309" t="str">
            <v>2015.09-2018.06 重庆市城口县中学读书；
2018.09-2019.06 重庆市城口县中学读书；
2019.09-2023.06 重庆文理学院读本科；
2023.06-2023.07 待业；
2023.08-2025.07 共青团城口县委 西部计划志愿者；
2025.08-至今 待业</v>
          </cell>
          <cell r="AL309" t="str">
            <v>13983520732</v>
          </cell>
          <cell r="AM309" t="str">
            <v>13983520732</v>
          </cell>
          <cell r="AN309" t="str">
            <v>重庆市城口县双河乡天星村7组17号</v>
          </cell>
          <cell r="AO309" t="str">
            <v>是</v>
          </cell>
          <cell r="AP309" t="str">
            <v>否</v>
          </cell>
          <cell r="AQ309" t="str">
            <v>无</v>
          </cell>
          <cell r="AR309" t="str">
            <v>已缴费</v>
          </cell>
          <cell r="AS309" t="str">
            <v>2026-01-24</v>
          </cell>
          <cell r="AT309" t="str">
            <v>已缴费</v>
          </cell>
        </row>
        <row r="310">
          <cell r="B310" t="str">
            <v>500229199404111528</v>
          </cell>
          <cell r="C310" t="str">
            <v>6107140102203</v>
          </cell>
          <cell r="D310" t="str">
            <v>女</v>
          </cell>
          <cell r="E310" t="str">
            <v>开州区乡镇机关</v>
          </cell>
          <cell r="F310" t="str">
            <v>综合管理职位11</v>
          </cell>
          <cell r="G310">
            <v>52.5</v>
          </cell>
          <cell r="H310">
            <v>69.5</v>
          </cell>
          <cell r="I310">
            <v>0</v>
          </cell>
          <cell r="J310">
            <v>0</v>
          </cell>
          <cell r="K310">
            <v>122</v>
          </cell>
          <cell r="L310" t="str">
            <v>汉族</v>
          </cell>
          <cell r="M310" t="str">
            <v>1994-04-11</v>
          </cell>
          <cell r="N310" t="str">
            <v>31</v>
          </cell>
          <cell r="O310" t="str">
            <v>重庆市城口县</v>
          </cell>
          <cell r="P310" t="str">
            <v>群众</v>
          </cell>
          <cell r="Q310" t="str">
            <v>重庆工商大学</v>
          </cell>
          <cell r="R310" t="str">
            <v>2023-06-30</v>
          </cell>
          <cell r="S310" t="str">
            <v>市场营销</v>
          </cell>
          <cell r="T310" t="str">
            <v>大学本科</v>
          </cell>
          <cell r="U310" t="str">
            <v>无</v>
          </cell>
          <cell r="V310" t="str">
            <v>是</v>
          </cell>
          <cell r="W310" t="str">
            <v>非全日制</v>
          </cell>
          <cell r="X310" t="str">
            <v>无</v>
          </cell>
          <cell r="Y310" t="str">
            <v>否</v>
          </cell>
          <cell r="Z310" t="str">
            <v>否</v>
          </cell>
          <cell r="AA310" t="str">
            <v>其他年份</v>
          </cell>
          <cell r="AB310" t="str">
            <v>是</v>
          </cell>
          <cell r="AC310" t="str">
            <v>是</v>
          </cell>
          <cell r="AD310" t="str">
            <v>我市服务期满并经考核合格的“三支一扶”计划（本科生服务期满2年及以上，研究生服务期满1年及以上）</v>
          </cell>
          <cell r="AE310" t="str">
            <v>否</v>
          </cell>
          <cell r="AF310" t="str">
            <v>否</v>
          </cell>
          <cell r="AG310" t="str">
            <v>石柱县马武镇人民政府经济发展板块工作人员</v>
          </cell>
          <cell r="AH310" t="str">
            <v>2020.09至今</v>
          </cell>
          <cell r="AI310" t="str">
            <v>2020.09-2022.10</v>
          </cell>
          <cell r="AJ310" t="str">
            <v>是</v>
          </cell>
          <cell r="AK310" t="str">
            <v>2009.06-2012.06重庆市城口中学读书
2012.09-2015.06重庆三峡职业学院读专科
2015.07-2017.03重庆龙湖物业服务有限公司上班
2020.09-2022.10在石柱县万朝镇人民政府三支一扶服务
2022.10至今在石柱县马武镇人民政府经济发展板块工作人员</v>
          </cell>
          <cell r="AL310" t="str">
            <v>17815018676</v>
          </cell>
          <cell r="AM310" t="str">
            <v>18723168030</v>
          </cell>
          <cell r="AN310" t="str">
            <v>重庆市城口县葛城街道商业街</v>
          </cell>
          <cell r="AO310" t="str">
            <v>是</v>
          </cell>
          <cell r="AP310" t="str">
            <v>否</v>
          </cell>
          <cell r="AQ310" t="str">
            <v/>
          </cell>
          <cell r="AR310" t="str">
            <v>已缴费</v>
          </cell>
          <cell r="AS310" t="str">
            <v>2026-01-24</v>
          </cell>
          <cell r="AT310" t="str">
            <v>已缴费</v>
          </cell>
        </row>
        <row r="311">
          <cell r="B311" t="str">
            <v>500234200311188119</v>
          </cell>
          <cell r="C311" t="str">
            <v>6101540103901</v>
          </cell>
          <cell r="D311" t="str">
            <v>男</v>
          </cell>
          <cell r="E311" t="str">
            <v>开州区农业开发中心（参照）</v>
          </cell>
          <cell r="F311" t="str">
            <v>项目管理</v>
          </cell>
          <cell r="G311">
            <v>73.5</v>
          </cell>
          <cell r="H311">
            <v>58</v>
          </cell>
          <cell r="I311">
            <v>0</v>
          </cell>
          <cell r="J311">
            <v>0</v>
          </cell>
          <cell r="K311">
            <v>131.5</v>
          </cell>
          <cell r="L311" t="str">
            <v>汉族</v>
          </cell>
          <cell r="M311" t="str">
            <v>2003-11-18</v>
          </cell>
          <cell r="N311" t="str">
            <v>22</v>
          </cell>
          <cell r="O311" t="str">
            <v>重庆市开州区紫水乡龙溪村2组57号</v>
          </cell>
          <cell r="P311" t="str">
            <v>共青团员</v>
          </cell>
          <cell r="Q311" t="str">
            <v>西安电子科技大学</v>
          </cell>
          <cell r="R311" t="str">
            <v>2025-07-01</v>
          </cell>
          <cell r="S311" t="str">
            <v>信息管理与信息系统</v>
          </cell>
          <cell r="T311" t="str">
            <v>大学本科</v>
          </cell>
          <cell r="U311" t="str">
            <v>学士</v>
          </cell>
          <cell r="V311" t="str">
            <v>是</v>
          </cell>
          <cell r="W311" t="str">
            <v>全日制</v>
          </cell>
          <cell r="X311" t="str">
            <v>无</v>
          </cell>
          <cell r="Y311" t="str">
            <v>否</v>
          </cell>
          <cell r="Z311" t="str">
            <v>是</v>
          </cell>
          <cell r="AA311" t="str">
            <v>2025</v>
          </cell>
          <cell r="AB311" t="str">
            <v>否</v>
          </cell>
          <cell r="AC311" t="str">
            <v>否</v>
          </cell>
          <cell r="AD311" t="str">
            <v>不是服务基层项目人员</v>
          </cell>
          <cell r="AE311" t="str">
            <v>否</v>
          </cell>
          <cell r="AF311" t="str">
            <v>否</v>
          </cell>
          <cell r="AG311" t="str">
            <v>无</v>
          </cell>
          <cell r="AH311" t="str">
            <v>无</v>
          </cell>
          <cell r="AI311" t="str">
            <v>无</v>
          </cell>
          <cell r="AJ311" t="str">
            <v>是</v>
          </cell>
          <cell r="AK311" t="str">
            <v>2018.9-2021.7重庆市开州区开州中学读书；2021.9-2025.7西安电子科技大学读本科；2025.7至今在家备考</v>
          </cell>
          <cell r="AL311" t="str">
            <v>15664930219</v>
          </cell>
          <cell r="AM311" t="str">
            <v>13113268696</v>
          </cell>
          <cell r="AN311" t="str">
            <v>重庆市开州区平桥金科3期</v>
          </cell>
          <cell r="AO311" t="str">
            <v>是</v>
          </cell>
          <cell r="AP311" t="str">
            <v>否</v>
          </cell>
          <cell r="AQ311" t="str">
            <v/>
          </cell>
          <cell r="AR311" t="str">
            <v>已缴费</v>
          </cell>
          <cell r="AS311" t="str">
            <v>2026-01-24</v>
          </cell>
          <cell r="AT311" t="str">
            <v>已缴费</v>
          </cell>
        </row>
        <row r="312">
          <cell r="B312" t="str">
            <v>500235200401151586</v>
          </cell>
          <cell r="C312" t="str">
            <v>6107010403706</v>
          </cell>
          <cell r="D312" t="str">
            <v>女</v>
          </cell>
          <cell r="E312" t="str">
            <v>开州区乡镇机关</v>
          </cell>
          <cell r="F312" t="str">
            <v>综合管理职位2</v>
          </cell>
          <cell r="G312">
            <v>69.5</v>
          </cell>
          <cell r="H312">
            <v>67.5</v>
          </cell>
          <cell r="I312">
            <v>0</v>
          </cell>
          <cell r="J312">
            <v>0</v>
          </cell>
          <cell r="K312">
            <v>137</v>
          </cell>
          <cell r="L312" t="str">
            <v>汉族</v>
          </cell>
          <cell r="M312" t="str">
            <v>2004-01-15</v>
          </cell>
          <cell r="N312" t="str">
            <v>21</v>
          </cell>
          <cell r="O312" t="str">
            <v>重庆市云阳县</v>
          </cell>
          <cell r="P312" t="str">
            <v>共青团员</v>
          </cell>
          <cell r="Q312" t="str">
            <v>重庆理工大学</v>
          </cell>
          <cell r="R312" t="str">
            <v>2026-07-01</v>
          </cell>
          <cell r="S312" t="str">
            <v>金融学</v>
          </cell>
          <cell r="T312" t="str">
            <v>大学本科</v>
          </cell>
          <cell r="U312" t="str">
            <v>学士</v>
          </cell>
          <cell r="V312" t="str">
            <v>是</v>
          </cell>
          <cell r="W312" t="str">
            <v>全日制</v>
          </cell>
          <cell r="X312" t="str">
            <v>无</v>
          </cell>
          <cell r="Y312" t="str">
            <v>是</v>
          </cell>
          <cell r="Z312" t="str">
            <v>是</v>
          </cell>
          <cell r="AA312" t="str">
            <v>2026</v>
          </cell>
          <cell r="AB312" t="str">
            <v>否</v>
          </cell>
          <cell r="AC312" t="str">
            <v>否</v>
          </cell>
          <cell r="AD312" t="str">
            <v>不是服务基层项目人员</v>
          </cell>
          <cell r="AE312" t="str">
            <v>否</v>
          </cell>
          <cell r="AF312" t="str">
            <v>否</v>
          </cell>
          <cell r="AG312" t="str">
            <v>无</v>
          </cell>
          <cell r="AH312" t="str">
            <v>无</v>
          </cell>
          <cell r="AI312" t="str">
            <v>无</v>
          </cell>
          <cell r="AJ312" t="str">
            <v>是</v>
          </cell>
          <cell r="AK312" t="str">
            <v>2019.9-2022.6重庆市云阳实验中学校读书；2022.9-2026.7重庆理工大学读书</v>
          </cell>
          <cell r="AL312" t="str">
            <v>15523003267</v>
          </cell>
          <cell r="AM312" t="str">
            <v>15310064655</v>
          </cell>
          <cell r="AN312" t="str">
            <v>重庆市云阳县两江未来城依山郡11栋23-1</v>
          </cell>
          <cell r="AO312" t="str">
            <v>是</v>
          </cell>
          <cell r="AP312" t="str">
            <v>否</v>
          </cell>
          <cell r="AQ312" t="str">
            <v/>
          </cell>
          <cell r="AR312" t="str">
            <v>已缴费</v>
          </cell>
          <cell r="AS312" t="str">
            <v>2026-01-23</v>
          </cell>
          <cell r="AT312" t="str">
            <v>已缴费</v>
          </cell>
        </row>
        <row r="313">
          <cell r="B313" t="str">
            <v>511681200308190014</v>
          </cell>
          <cell r="C313" t="str">
            <v>6107806802114</v>
          </cell>
          <cell r="D313" t="str">
            <v>男</v>
          </cell>
          <cell r="E313" t="str">
            <v>开州区乡镇机关</v>
          </cell>
          <cell r="F313" t="str">
            <v>综合管理职位3</v>
          </cell>
          <cell r="G313">
            <v>75</v>
          </cell>
          <cell r="H313">
            <v>58</v>
          </cell>
          <cell r="I313">
            <v>0</v>
          </cell>
          <cell r="J313">
            <v>0</v>
          </cell>
          <cell r="K313">
            <v>133</v>
          </cell>
          <cell r="L313" t="str">
            <v>汉族</v>
          </cell>
          <cell r="M313" t="str">
            <v>2003-08-19</v>
          </cell>
          <cell r="N313" t="str">
            <v>22</v>
          </cell>
          <cell r="O313" t="str">
            <v>四川省广安市华蓥市</v>
          </cell>
          <cell r="P313" t="str">
            <v>共青团员</v>
          </cell>
          <cell r="Q313" t="str">
            <v>成都信息工程大学</v>
          </cell>
          <cell r="R313" t="str">
            <v>2025-06-15</v>
          </cell>
          <cell r="S313" t="str">
            <v>信息安全</v>
          </cell>
          <cell r="T313" t="str">
            <v>大学本科</v>
          </cell>
          <cell r="U313" t="str">
            <v>学士</v>
          </cell>
          <cell r="V313" t="str">
            <v>是</v>
          </cell>
          <cell r="W313" t="str">
            <v>全日制</v>
          </cell>
          <cell r="X313" t="str">
            <v>无</v>
          </cell>
          <cell r="Y313" t="str">
            <v>否</v>
          </cell>
          <cell r="Z313" t="str">
            <v>是</v>
          </cell>
          <cell r="AA313" t="str">
            <v>2025</v>
          </cell>
          <cell r="AB313" t="str">
            <v>否</v>
          </cell>
          <cell r="AC313" t="str">
            <v>否</v>
          </cell>
          <cell r="AD313" t="str">
            <v>不是服务基层项目人员</v>
          </cell>
          <cell r="AE313" t="str">
            <v>否</v>
          </cell>
          <cell r="AF313" t="str">
            <v>否</v>
          </cell>
          <cell r="AG313" t="str">
            <v>无</v>
          </cell>
          <cell r="AH313" t="str">
            <v>无</v>
          </cell>
          <cell r="AI313" t="str">
            <v>无</v>
          </cell>
          <cell r="AJ313" t="str">
            <v>是</v>
          </cell>
          <cell r="AK313" t="str">
            <v>  2018.9-2021.6 在四川省华蓥中学读高中；2021.9-2025.6在成都信息工程大学读本科</v>
          </cell>
          <cell r="AL313" t="str">
            <v>15700328608</v>
          </cell>
          <cell r="AM313" t="str">
            <v>15882559123</v>
          </cell>
          <cell r="AN313" t="str">
            <v>四川省华蓥市星星国际</v>
          </cell>
          <cell r="AO313" t="str">
            <v>是</v>
          </cell>
          <cell r="AP313" t="str">
            <v>否</v>
          </cell>
          <cell r="AQ313" t="str">
            <v/>
          </cell>
          <cell r="AR313" t="str">
            <v>已缴费</v>
          </cell>
          <cell r="AS313" t="str">
            <v>2026-01-24</v>
          </cell>
          <cell r="AT313" t="str">
            <v>已缴费</v>
          </cell>
        </row>
        <row r="314">
          <cell r="B314" t="str">
            <v>500234199804121857</v>
          </cell>
          <cell r="C314" t="str">
            <v>6104803402414</v>
          </cell>
          <cell r="D314" t="str">
            <v>男</v>
          </cell>
          <cell r="E314" t="str">
            <v>开州区公安局</v>
          </cell>
          <cell r="F314" t="str">
            <v>基层执法勤务职位1</v>
          </cell>
          <cell r="G314">
            <v>62.5</v>
          </cell>
          <cell r="H314">
            <v>62</v>
          </cell>
          <cell r="I314">
            <v>73</v>
          </cell>
          <cell r="J314">
            <v>0</v>
          </cell>
          <cell r="K314">
            <v>65.5</v>
          </cell>
          <cell r="L314" t="str">
            <v>汉族</v>
          </cell>
          <cell r="M314" t="str">
            <v>1998-04-12</v>
          </cell>
          <cell r="N314" t="str">
            <v>27</v>
          </cell>
          <cell r="O314" t="str">
            <v>重庆市开州区</v>
          </cell>
          <cell r="P314" t="str">
            <v>中共党员</v>
          </cell>
          <cell r="Q314" t="str">
            <v>重庆邮电大学移通学院</v>
          </cell>
          <cell r="R314" t="str">
            <v>2020-06-24</v>
          </cell>
          <cell r="S314" t="str">
            <v>计算机科学与技术</v>
          </cell>
          <cell r="T314" t="str">
            <v>大学本科</v>
          </cell>
          <cell r="U314" t="str">
            <v>学士</v>
          </cell>
          <cell r="V314" t="str">
            <v>是</v>
          </cell>
          <cell r="W314" t="str">
            <v>全日制</v>
          </cell>
          <cell r="X314" t="str">
            <v>无</v>
          </cell>
          <cell r="Y314" t="str">
            <v>否</v>
          </cell>
          <cell r="Z314" t="str">
            <v>否</v>
          </cell>
          <cell r="AA314" t="str">
            <v>其他年份</v>
          </cell>
          <cell r="AB314" t="str">
            <v>是</v>
          </cell>
          <cell r="AC314" t="str">
            <v>否</v>
          </cell>
          <cell r="AD314" t="str">
            <v>不是服务基层项目人员</v>
          </cell>
          <cell r="AE314" t="str">
            <v>否</v>
          </cell>
          <cell r="AF314" t="str">
            <v>是</v>
          </cell>
          <cell r="AG314" t="str">
            <v>无</v>
          </cell>
          <cell r="AH314" t="str">
            <v>2022.03-2024.03</v>
          </cell>
          <cell r="AI314" t="str">
            <v>2022.03-2024.03</v>
          </cell>
          <cell r="AJ314" t="str">
            <v>是</v>
          </cell>
          <cell r="AK314" t="str">
            <v>2013.9-2016.7重庆市开县中学读书；2026.9-2020.6重庆邮电大学移通学院读本科；2020.7-2022.3在家待业；2022.3-2024.3服役于中国人民解放军陆军69214部队；2024.3-至今在家待业</v>
          </cell>
          <cell r="AL314" t="str">
            <v>15730673289</v>
          </cell>
          <cell r="AM314" t="str">
            <v>13983348866</v>
          </cell>
          <cell r="AN314" t="str">
            <v>重庆市开州区汉丰街道星星豪都10-15-1</v>
          </cell>
          <cell r="AO314" t="str">
            <v>是</v>
          </cell>
          <cell r="AP314" t="str">
            <v>否</v>
          </cell>
          <cell r="AQ314" t="str">
            <v/>
          </cell>
          <cell r="AR314" t="str">
            <v>已缴费</v>
          </cell>
          <cell r="AS314" t="str">
            <v>2026-01-24</v>
          </cell>
          <cell r="AT314" t="str">
            <v>已缴费</v>
          </cell>
        </row>
        <row r="315">
          <cell r="B315" t="str">
            <v>500234200107065445</v>
          </cell>
          <cell r="C315" t="str">
            <v>6107010504416</v>
          </cell>
          <cell r="D315" t="str">
            <v>女</v>
          </cell>
          <cell r="E315" t="str">
            <v>开州区乡镇机关</v>
          </cell>
          <cell r="F315" t="str">
            <v>综合管理职位11</v>
          </cell>
          <cell r="G315">
            <v>64</v>
          </cell>
          <cell r="H315">
            <v>57.5</v>
          </cell>
          <cell r="I315">
            <v>0</v>
          </cell>
          <cell r="J315">
            <v>0</v>
          </cell>
          <cell r="K315">
            <v>121.5</v>
          </cell>
          <cell r="L315" t="str">
            <v>汉族</v>
          </cell>
          <cell r="M315" t="str">
            <v>2001-07-06</v>
          </cell>
          <cell r="N315" t="str">
            <v>24</v>
          </cell>
          <cell r="O315" t="str">
            <v>重庆市开州区</v>
          </cell>
          <cell r="P315" t="str">
            <v>中共党员</v>
          </cell>
          <cell r="Q315" t="str">
            <v>重庆财经学院</v>
          </cell>
          <cell r="R315" t="str">
            <v>2023-06-16</v>
          </cell>
          <cell r="S315" t="str">
            <v>财务管理专业</v>
          </cell>
          <cell r="T315" t="str">
            <v>大学本科</v>
          </cell>
          <cell r="U315" t="str">
            <v>学士</v>
          </cell>
          <cell r="V315" t="str">
            <v>是</v>
          </cell>
          <cell r="W315" t="str">
            <v>全日制</v>
          </cell>
          <cell r="X315" t="str">
            <v>无</v>
          </cell>
          <cell r="Y315" t="str">
            <v>否</v>
          </cell>
          <cell r="Z315" t="str">
            <v>否</v>
          </cell>
          <cell r="AA315" t="str">
            <v>其他年份</v>
          </cell>
          <cell r="AB315" t="str">
            <v>是</v>
          </cell>
          <cell r="AC315" t="str">
            <v>是</v>
          </cell>
          <cell r="AD315" t="str">
            <v>我市招募派遣（含团中央或其他省市派遣到我市）的“大学生志愿服务西部计划”（服务期满2年及以上）</v>
          </cell>
          <cell r="AE315" t="str">
            <v>否</v>
          </cell>
          <cell r="AF315" t="str">
            <v>否</v>
          </cell>
          <cell r="AG315" t="str">
            <v>重庆市开州区青少年活动中心工作人员</v>
          </cell>
          <cell r="AH315" t="str">
            <v>2023.8-2026.1</v>
          </cell>
          <cell r="AI315" t="str">
            <v>2年</v>
          </cell>
          <cell r="AJ315" t="str">
            <v>是</v>
          </cell>
          <cell r="AK315" t="str">
            <v>2016.9-2019.6重庆市开州中学读书；
2019.9-2023.6重庆财经学院读本科；
2023.8-2026.1重庆市开州区青少年活动中心任工作人员</v>
          </cell>
          <cell r="AL315" t="str">
            <v>18166361223</v>
          </cell>
          <cell r="AM315" t="str">
            <v>18166361223</v>
          </cell>
          <cell r="AN315" t="str">
            <v>重庆市开州区金科开州城三期8栋6-3</v>
          </cell>
          <cell r="AO315" t="str">
            <v>是</v>
          </cell>
          <cell r="AP315" t="str">
            <v>否</v>
          </cell>
          <cell r="AQ315" t="str">
            <v/>
          </cell>
          <cell r="AR315" t="str">
            <v>已缴费</v>
          </cell>
          <cell r="AS315" t="str">
            <v>2026-01-24</v>
          </cell>
          <cell r="AT315" t="str">
            <v>已缴费</v>
          </cell>
        </row>
        <row r="316">
          <cell r="B316" t="str">
            <v>50023419960601548X</v>
          </cell>
          <cell r="C316" t="str">
            <v>6107809502010</v>
          </cell>
          <cell r="D316" t="str">
            <v>女</v>
          </cell>
          <cell r="E316" t="str">
            <v>开州区乡镇机关</v>
          </cell>
          <cell r="F316" t="str">
            <v>综合管理职位11</v>
          </cell>
          <cell r="G316">
            <v>61.5</v>
          </cell>
          <cell r="H316">
            <v>53.5</v>
          </cell>
          <cell r="I316">
            <v>0</v>
          </cell>
          <cell r="J316">
            <v>0</v>
          </cell>
          <cell r="K316">
            <v>115</v>
          </cell>
          <cell r="L316" t="str">
            <v>汉族</v>
          </cell>
          <cell r="M316" t="str">
            <v>1996-06-01</v>
          </cell>
          <cell r="N316" t="str">
            <v>29</v>
          </cell>
          <cell r="O316" t="str">
            <v>重庆开州</v>
          </cell>
          <cell r="P316" t="str">
            <v>中共党员</v>
          </cell>
          <cell r="Q316" t="str">
            <v>重庆邮电大学</v>
          </cell>
          <cell r="R316" t="str">
            <v>2019-06-21</v>
          </cell>
          <cell r="S316" t="str">
            <v>软件工程</v>
          </cell>
          <cell r="T316" t="str">
            <v>大学本科</v>
          </cell>
          <cell r="U316" t="str">
            <v>学士</v>
          </cell>
          <cell r="V316" t="str">
            <v>是</v>
          </cell>
          <cell r="W316" t="str">
            <v>全日制</v>
          </cell>
          <cell r="X316" t="str">
            <v>无</v>
          </cell>
          <cell r="Y316" t="str">
            <v>否</v>
          </cell>
          <cell r="Z316" t="str">
            <v>否</v>
          </cell>
          <cell r="AA316" t="str">
            <v>其他年份</v>
          </cell>
          <cell r="AB316" t="str">
            <v>否</v>
          </cell>
          <cell r="AC316" t="str">
            <v>是</v>
          </cell>
          <cell r="AD316" t="str">
            <v>我市服务期满并经考核合格的“三支一扶”计划（本科生服务期满2年及以上，研究生服务期满1年及以上）</v>
          </cell>
          <cell r="AE316" t="str">
            <v>否</v>
          </cell>
          <cell r="AF316" t="str">
            <v>否</v>
          </cell>
          <cell r="AG316" t="str">
            <v>重庆市开州区金峰镇人民政府</v>
          </cell>
          <cell r="AH316" t="str">
            <v>5年</v>
          </cell>
          <cell r="AI316" t="str">
            <v>5年</v>
          </cell>
          <cell r="AJ316" t="str">
            <v>是</v>
          </cell>
          <cell r="AK316" t="str">
            <v>2011.9-2014.7  陈家中学读书
2014.9-2015.7  开县中学读书
2015.9-2019.7  重庆邮电大学读本科
2019.7-2020.9  待业
2020.9至今在重庆市开州区金峰镇人民政府工作</v>
          </cell>
          <cell r="AL316" t="str">
            <v>18996567123</v>
          </cell>
          <cell r="AM316" t="str">
            <v>18996567123</v>
          </cell>
          <cell r="AN316" t="str">
            <v>重庆市开州区长沙镇古迹社区11组</v>
          </cell>
          <cell r="AO316" t="str">
            <v>是</v>
          </cell>
          <cell r="AP316" t="str">
            <v>否</v>
          </cell>
          <cell r="AQ316" t="str">
            <v/>
          </cell>
          <cell r="AR316" t="str">
            <v>已缴费</v>
          </cell>
          <cell r="AS316" t="str">
            <v>2026-01-24</v>
          </cell>
          <cell r="AT316" t="str">
            <v>已缴费</v>
          </cell>
        </row>
        <row r="317">
          <cell r="B317" t="str">
            <v>500234200107193201</v>
          </cell>
          <cell r="C317" t="str">
            <v>6107540202312</v>
          </cell>
          <cell r="D317" t="str">
            <v>女</v>
          </cell>
          <cell r="E317" t="str">
            <v>开州区乡镇机关</v>
          </cell>
          <cell r="F317" t="str">
            <v>综合管理职位8</v>
          </cell>
          <cell r="G317">
            <v>61</v>
          </cell>
          <cell r="H317">
            <v>69</v>
          </cell>
          <cell r="I317">
            <v>0</v>
          </cell>
          <cell r="J317">
            <v>0</v>
          </cell>
          <cell r="K317">
            <v>130</v>
          </cell>
          <cell r="L317" t="str">
            <v>汉族</v>
          </cell>
          <cell r="M317" t="str">
            <v>2001-07-19</v>
          </cell>
          <cell r="N317" t="str">
            <v>24</v>
          </cell>
          <cell r="O317" t="str">
            <v>重庆省重庆市</v>
          </cell>
          <cell r="P317" t="str">
            <v>共青团员</v>
          </cell>
          <cell r="Q317" t="str">
            <v>山东现代学院</v>
          </cell>
          <cell r="R317" t="str">
            <v>2024-06-20</v>
          </cell>
          <cell r="S317" t="str">
            <v>药学</v>
          </cell>
          <cell r="T317" t="str">
            <v>大学本科</v>
          </cell>
          <cell r="U317" t="str">
            <v>学士</v>
          </cell>
          <cell r="V317" t="str">
            <v>是</v>
          </cell>
          <cell r="W317" t="str">
            <v>全日制</v>
          </cell>
          <cell r="X317" t="str">
            <v>无</v>
          </cell>
          <cell r="Y317" t="str">
            <v>否</v>
          </cell>
          <cell r="Z317" t="str">
            <v>是</v>
          </cell>
          <cell r="AA317" t="str">
            <v>其他年份</v>
          </cell>
          <cell r="AB317" t="str">
            <v>否</v>
          </cell>
          <cell r="AC317" t="str">
            <v>否</v>
          </cell>
          <cell r="AD317" t="str">
            <v>不是服务基层项目人员</v>
          </cell>
          <cell r="AE317" t="str">
            <v>否</v>
          </cell>
          <cell r="AF317" t="str">
            <v>否</v>
          </cell>
          <cell r="AG317" t="str">
            <v>无</v>
          </cell>
          <cell r="AH317" t="str">
            <v>无</v>
          </cell>
          <cell r="AI317" t="str">
            <v>无</v>
          </cell>
          <cell r="AJ317" t="str">
            <v>是</v>
          </cell>
          <cell r="AK317" t="str">
            <v>2016.9-2019.7重庆市开州区实验中学
2019.9-2020.7重庆市万州区第二高级中学
2020.9-2024.7山东省济南市山东现代学院</v>
          </cell>
          <cell r="AL317" t="str">
            <v>18875380096</v>
          </cell>
          <cell r="AM317" t="str">
            <v>18723645308</v>
          </cell>
          <cell r="AN317" t="str">
            <v>重庆市开州区高桥镇同乐村1组65号</v>
          </cell>
          <cell r="AO317" t="str">
            <v>是</v>
          </cell>
          <cell r="AP317" t="str">
            <v>否</v>
          </cell>
          <cell r="AQ317" t="str">
            <v/>
          </cell>
          <cell r="AR317" t="str">
            <v>已缴费</v>
          </cell>
          <cell r="AS317" t="str">
            <v>2026-01-22</v>
          </cell>
          <cell r="AT317" t="str">
            <v>已缴费</v>
          </cell>
        </row>
        <row r="318">
          <cell r="B318" t="str">
            <v>50010120010827844X</v>
          </cell>
          <cell r="C318" t="str">
            <v>6101010203521</v>
          </cell>
          <cell r="D318" t="str">
            <v>女</v>
          </cell>
          <cell r="E318" t="str">
            <v>开州区街道机关</v>
          </cell>
          <cell r="F318" t="str">
            <v>综合管理职位2</v>
          </cell>
          <cell r="G318">
            <v>64</v>
          </cell>
          <cell r="H318">
            <v>70.5</v>
          </cell>
          <cell r="I318">
            <v>0</v>
          </cell>
          <cell r="J318">
            <v>0</v>
          </cell>
          <cell r="K318">
            <v>134.5</v>
          </cell>
          <cell r="L318" t="str">
            <v>汉族</v>
          </cell>
          <cell r="M318" t="str">
            <v>2001-08-27</v>
          </cell>
          <cell r="N318" t="str">
            <v>24</v>
          </cell>
          <cell r="O318" t="str">
            <v>重庆市万州区</v>
          </cell>
          <cell r="P318" t="str">
            <v>中共党员</v>
          </cell>
          <cell r="Q318" t="str">
            <v>昆明理工大学</v>
          </cell>
          <cell r="R318" t="str">
            <v>2026-07-01</v>
          </cell>
          <cell r="S318" t="str">
            <v>物流工程与管理</v>
          </cell>
          <cell r="T318" t="str">
            <v>硕士研究生</v>
          </cell>
          <cell r="U318" t="str">
            <v>硕士</v>
          </cell>
          <cell r="V318" t="str">
            <v>是</v>
          </cell>
          <cell r="W318" t="str">
            <v>全日制</v>
          </cell>
          <cell r="X318" t="str">
            <v>无</v>
          </cell>
          <cell r="Y318" t="str">
            <v>是</v>
          </cell>
          <cell r="Z318" t="str">
            <v>否</v>
          </cell>
          <cell r="AA318" t="str">
            <v>2026</v>
          </cell>
          <cell r="AB318" t="str">
            <v>否</v>
          </cell>
          <cell r="AC318" t="str">
            <v>否</v>
          </cell>
          <cell r="AD318" t="str">
            <v>不是服务基层项目人员</v>
          </cell>
          <cell r="AE318" t="str">
            <v>否</v>
          </cell>
          <cell r="AF318" t="str">
            <v>否</v>
          </cell>
          <cell r="AG318" t="str">
            <v>无</v>
          </cell>
          <cell r="AH318" t="str">
            <v>无</v>
          </cell>
          <cell r="AI318" t="str">
            <v>无</v>
          </cell>
          <cell r="AJ318" t="str">
            <v>是</v>
          </cell>
          <cell r="AK318" t="str">
            <v>2016.9-2019.7万州上海中学读书；2019.9-2023.7重庆文理学院读本科；2023.9-至今昆明理工大学读硕士研究生</v>
          </cell>
          <cell r="AL318" t="str">
            <v>18290567750</v>
          </cell>
          <cell r="AM318" t="str">
            <v>15315763624</v>
          </cell>
          <cell r="AN318" t="str">
            <v>重庆市万州区长滩镇</v>
          </cell>
          <cell r="AO318" t="str">
            <v>是</v>
          </cell>
          <cell r="AP318" t="str">
            <v>否</v>
          </cell>
          <cell r="AQ318" t="str">
            <v/>
          </cell>
          <cell r="AR318" t="str">
            <v>已缴费</v>
          </cell>
          <cell r="AS318" t="str">
            <v>2026-01-24</v>
          </cell>
          <cell r="AT318" t="str">
            <v>已缴费</v>
          </cell>
        </row>
        <row r="319">
          <cell r="B319" t="str">
            <v>500234200103180825</v>
          </cell>
          <cell r="C319" t="str">
            <v>6101807801411</v>
          </cell>
          <cell r="D319" t="str">
            <v>女</v>
          </cell>
          <cell r="E319" t="str">
            <v>开州区供销联社</v>
          </cell>
          <cell r="F319" t="str">
            <v>综合管理</v>
          </cell>
          <cell r="G319">
            <v>70</v>
          </cell>
          <cell r="H319">
            <v>64.5</v>
          </cell>
          <cell r="I319">
            <v>0</v>
          </cell>
          <cell r="J319">
            <v>0</v>
          </cell>
          <cell r="K319">
            <v>134.5</v>
          </cell>
          <cell r="L319" t="str">
            <v>汉族</v>
          </cell>
          <cell r="M319" t="str">
            <v>2001-03-18</v>
          </cell>
          <cell r="N319" t="str">
            <v>24</v>
          </cell>
          <cell r="O319" t="str">
            <v>重庆市开州区</v>
          </cell>
          <cell r="P319" t="str">
            <v>共青团员</v>
          </cell>
          <cell r="Q319" t="str">
            <v>西南大学</v>
          </cell>
          <cell r="R319" t="str">
            <v>2025-06-30</v>
          </cell>
          <cell r="S319" t="str">
            <v>新闻传播学</v>
          </cell>
          <cell r="T319" t="str">
            <v>硕士研究生</v>
          </cell>
          <cell r="U319" t="str">
            <v>硕士</v>
          </cell>
          <cell r="V319" t="str">
            <v>是</v>
          </cell>
          <cell r="W319" t="str">
            <v>全日制</v>
          </cell>
          <cell r="X319" t="str">
            <v>无</v>
          </cell>
          <cell r="Y319" t="str">
            <v>否</v>
          </cell>
          <cell r="Z319" t="str">
            <v>否</v>
          </cell>
          <cell r="AA319" t="str">
            <v>2025</v>
          </cell>
          <cell r="AB319" t="str">
            <v>是</v>
          </cell>
          <cell r="AC319" t="str">
            <v>否</v>
          </cell>
          <cell r="AD319" t="str">
            <v>不是服务基层项目人员</v>
          </cell>
          <cell r="AE319" t="str">
            <v>否</v>
          </cell>
          <cell r="AF319" t="str">
            <v>否</v>
          </cell>
          <cell r="AG319" t="str">
            <v>北碚区委办公室；西部计划志愿者</v>
          </cell>
          <cell r="AH319" t="str">
            <v>2025.0801-至今</v>
          </cell>
          <cell r="AI319" t="str">
            <v>无</v>
          </cell>
          <cell r="AJ319" t="str">
            <v>是</v>
          </cell>
          <cell r="AK319" t="str">
            <v>2015.9-2018.7 重庆市开州区实验中学读书；
2018.9-2022.7 成都体育学院读本科；
2022.9-2025.7 西南大学读硕士研究生；
2025.8-至今 北碚区西部计划志愿者；</v>
          </cell>
          <cell r="AL319" t="str">
            <v>18323798309</v>
          </cell>
          <cell r="AM319" t="str">
            <v>18323798309</v>
          </cell>
          <cell r="AN319" t="str">
            <v>北碚区北温泉街道恋城公寓161号</v>
          </cell>
          <cell r="AO319" t="str">
            <v>是</v>
          </cell>
          <cell r="AP319" t="str">
            <v>否</v>
          </cell>
          <cell r="AQ319" t="str">
            <v/>
          </cell>
          <cell r="AR319" t="str">
            <v>已缴费</v>
          </cell>
          <cell r="AS319" t="str">
            <v>2026-01-24</v>
          </cell>
          <cell r="AT319" t="str">
            <v>已缴费</v>
          </cell>
        </row>
        <row r="320">
          <cell r="B320" t="str">
            <v>500101199601211024</v>
          </cell>
          <cell r="C320" t="str">
            <v>6107010605304</v>
          </cell>
          <cell r="D320" t="str">
            <v>女</v>
          </cell>
          <cell r="E320" t="str">
            <v>开州区乡镇机关</v>
          </cell>
          <cell r="F320" t="str">
            <v>综合管理职位10</v>
          </cell>
          <cell r="G320">
            <v>58</v>
          </cell>
          <cell r="H320">
            <v>64</v>
          </cell>
          <cell r="I320">
            <v>0</v>
          </cell>
          <cell r="J320">
            <v>0</v>
          </cell>
          <cell r="K320">
            <v>122</v>
          </cell>
          <cell r="L320" t="str">
            <v>汉族</v>
          </cell>
          <cell r="M320" t="str">
            <v>1996-01-21</v>
          </cell>
          <cell r="N320" t="str">
            <v>30</v>
          </cell>
          <cell r="O320" t="str">
            <v>重庆市万州区</v>
          </cell>
          <cell r="P320" t="str">
            <v>群众</v>
          </cell>
          <cell r="Q320" t="str">
            <v>重庆大学城市科技学院</v>
          </cell>
          <cell r="R320" t="str">
            <v>2019-06-20</v>
          </cell>
          <cell r="S320" t="str">
            <v>会计学</v>
          </cell>
          <cell r="T320" t="str">
            <v>大学本科</v>
          </cell>
          <cell r="U320" t="str">
            <v>学士</v>
          </cell>
          <cell r="V320" t="str">
            <v>是</v>
          </cell>
          <cell r="W320" t="str">
            <v>全日制</v>
          </cell>
          <cell r="X320" t="str">
            <v>无</v>
          </cell>
          <cell r="Y320" t="str">
            <v>否</v>
          </cell>
          <cell r="Z320" t="str">
            <v>否</v>
          </cell>
          <cell r="AA320" t="str">
            <v>其他年份</v>
          </cell>
          <cell r="AB320" t="str">
            <v>是</v>
          </cell>
          <cell r="AC320" t="str">
            <v>是</v>
          </cell>
          <cell r="AD320" t="str">
            <v>我市招募派遣（含团中央或其他省市派遣到我市）的“大学生志愿服务西部计划”（服务期满2年及以上）</v>
          </cell>
          <cell r="AE320" t="str">
            <v>否</v>
          </cell>
          <cell r="AF320" t="str">
            <v>否</v>
          </cell>
          <cell r="AG320" t="str">
            <v>重庆市万州区牌楼街道大河沟社区委员会</v>
          </cell>
          <cell r="AH320" t="str">
            <v>3年</v>
          </cell>
          <cell r="AI320" t="str">
            <v>2019年7月-2022年7，重庆市长寿区大学生西部计划志愿者，服务期满考核合格</v>
          </cell>
          <cell r="AJ320" t="str">
            <v>是</v>
          </cell>
          <cell r="AK320" t="str">
            <v>2011年9月-2014年6月，重庆市万州区第二高级中学读书；2014年9月-2015年6月，重庆市万州区第三中学读书；2015年9月-2019年6月，重庆大学城市科技学院会计学专业读本科；2019年7月-2022年7月，重庆市长寿区大学生西部计划志愿者服务于长寿区云台镇人民政府；2022年8月-2025年10月，待业；2025年11月-至今，重庆市万州区牌楼街道大河沟社区委员会综合治理岗。</v>
          </cell>
          <cell r="AL320" t="str">
            <v>13212408253</v>
          </cell>
          <cell r="AM320" t="str">
            <v>17830937826</v>
          </cell>
          <cell r="AN320" t="str">
            <v>重庆市万州区双河口街道学堂湾社区22号</v>
          </cell>
          <cell r="AO320" t="str">
            <v>是</v>
          </cell>
          <cell r="AP320" t="str">
            <v>否</v>
          </cell>
          <cell r="AQ320" t="str">
            <v/>
          </cell>
          <cell r="AR320" t="str">
            <v>已缴费</v>
          </cell>
          <cell r="AS320" t="str">
            <v>2026-01-24</v>
          </cell>
          <cell r="AT320" t="str">
            <v>已缴费</v>
          </cell>
        </row>
        <row r="321">
          <cell r="B321" t="str">
            <v>500234200108062596</v>
          </cell>
          <cell r="C321" t="str">
            <v>6107540202905</v>
          </cell>
          <cell r="D321" t="str">
            <v>男</v>
          </cell>
          <cell r="E321" t="str">
            <v>开州区乡镇机关</v>
          </cell>
          <cell r="F321" t="str">
            <v>综合管理职位9</v>
          </cell>
          <cell r="G321">
            <v>61.5</v>
          </cell>
          <cell r="H321">
            <v>70</v>
          </cell>
          <cell r="I321">
            <v>0</v>
          </cell>
          <cell r="J321">
            <v>0</v>
          </cell>
          <cell r="K321">
            <v>131.5</v>
          </cell>
          <cell r="L321" t="str">
            <v>汉族</v>
          </cell>
          <cell r="M321" t="str">
            <v>2001-08-06</v>
          </cell>
          <cell r="N321" t="str">
            <v>24</v>
          </cell>
          <cell r="O321" t="str">
            <v>重庆开州</v>
          </cell>
          <cell r="P321" t="str">
            <v>共青团员</v>
          </cell>
          <cell r="Q321" t="str">
            <v>长江师范学院</v>
          </cell>
          <cell r="R321" t="str">
            <v>2023-06-20</v>
          </cell>
          <cell r="S321" t="str">
            <v>应用统计学</v>
          </cell>
          <cell r="T321" t="str">
            <v>大学本科</v>
          </cell>
          <cell r="U321" t="str">
            <v>学士</v>
          </cell>
          <cell r="V321" t="str">
            <v>是</v>
          </cell>
          <cell r="W321" t="str">
            <v>全日制</v>
          </cell>
          <cell r="X321" t="str">
            <v>无</v>
          </cell>
          <cell r="Y321" t="str">
            <v>否</v>
          </cell>
          <cell r="Z321" t="str">
            <v>否</v>
          </cell>
          <cell r="AA321" t="str">
            <v>其他年份</v>
          </cell>
          <cell r="AB321" t="str">
            <v>是</v>
          </cell>
          <cell r="AC321" t="str">
            <v>是</v>
          </cell>
          <cell r="AD321" t="str">
            <v>我市招募派遣（含团中央或其他省市派遣到我市）的“大学生志愿服务西部计划”（服务期满2年及以上）</v>
          </cell>
          <cell r="AE321" t="str">
            <v>否</v>
          </cell>
          <cell r="AF321" t="str">
            <v>否</v>
          </cell>
          <cell r="AG321" t="str">
            <v>无</v>
          </cell>
          <cell r="AH321" t="str">
            <v>两年</v>
          </cell>
          <cell r="AI321" t="str">
            <v>2023年8月至2025年7月</v>
          </cell>
          <cell r="AJ321" t="str">
            <v>是</v>
          </cell>
          <cell r="AK321" t="str">
            <v>2016.9-2019.7就读于开州实验中学；2019.9-2023.6就读与长江师范学院；2023.8-2025.7以西部计划志愿者身份在云阳县沙市镇人民政府工作；2025.8至今待业。
</v>
          </cell>
          <cell r="AL321" t="str">
            <v>18580552389</v>
          </cell>
          <cell r="AM321" t="str">
            <v>15215249156</v>
          </cell>
          <cell r="AN321" t="str">
            <v>重庆市开州区河堰镇大槽村</v>
          </cell>
          <cell r="AO321" t="str">
            <v>是</v>
          </cell>
          <cell r="AP321" t="str">
            <v>否</v>
          </cell>
          <cell r="AQ321" t="str">
            <v>本人于2023年8月至2025年7月参加西部计划服务于云阳县沙市镇人民政府，现已服务期满且考核合格。</v>
          </cell>
          <cell r="AR321" t="str">
            <v>已缴费</v>
          </cell>
          <cell r="AS321" t="str">
            <v>2026-01-24</v>
          </cell>
          <cell r="AT321" t="str">
            <v>已缴费</v>
          </cell>
        </row>
        <row r="322">
          <cell r="B322" t="str">
            <v>511722200002083975</v>
          </cell>
          <cell r="C322" t="str">
            <v>6101550102502</v>
          </cell>
          <cell r="D322" t="str">
            <v>男</v>
          </cell>
          <cell r="E322" t="str">
            <v>开州区农村合作经济经营管理站（参照）</v>
          </cell>
          <cell r="F322" t="str">
            <v>农村经济经营管理</v>
          </cell>
          <cell r="G322">
            <v>75</v>
          </cell>
          <cell r="H322">
            <v>64.5</v>
          </cell>
          <cell r="I322">
            <v>0</v>
          </cell>
          <cell r="J322">
            <v>0</v>
          </cell>
          <cell r="K322">
            <v>139.5</v>
          </cell>
          <cell r="L322" t="str">
            <v>汉族</v>
          </cell>
          <cell r="M322" t="str">
            <v>2000-02-08</v>
          </cell>
          <cell r="N322" t="str">
            <v>25</v>
          </cell>
          <cell r="O322" t="str">
            <v>四川省达州市宣汉县</v>
          </cell>
          <cell r="P322" t="str">
            <v>共青团员</v>
          </cell>
          <cell r="Q322" t="str">
            <v>成都东软学院</v>
          </cell>
          <cell r="R322" t="str">
            <v>2022-06-17</v>
          </cell>
          <cell r="S322" t="str">
            <v>信息管理与信息系统</v>
          </cell>
          <cell r="T322" t="str">
            <v>大学本科</v>
          </cell>
          <cell r="U322" t="str">
            <v>学士</v>
          </cell>
          <cell r="V322" t="str">
            <v>是</v>
          </cell>
          <cell r="W322" t="str">
            <v>全日制</v>
          </cell>
          <cell r="X322" t="str">
            <v>无</v>
          </cell>
          <cell r="Y322" t="str">
            <v>否</v>
          </cell>
          <cell r="Z322" t="str">
            <v>否</v>
          </cell>
          <cell r="AA322" t="str">
            <v>其他年份</v>
          </cell>
          <cell r="AB322" t="str">
            <v>是</v>
          </cell>
          <cell r="AC322" t="str">
            <v>否</v>
          </cell>
          <cell r="AD322" t="str">
            <v>不是服务基层项目人员</v>
          </cell>
          <cell r="AE322" t="str">
            <v>否</v>
          </cell>
          <cell r="AF322" t="str">
            <v>否</v>
          </cell>
          <cell r="AG322" t="str">
            <v>四川省广播电视局达州发射传输台值机员</v>
          </cell>
          <cell r="AH322" t="str">
            <v>2年</v>
          </cell>
          <cell r="AI322" t="str">
            <v>无</v>
          </cell>
          <cell r="AJ322" t="str">
            <v>是</v>
          </cell>
          <cell r="AK322" t="str">
            <v>2015.9——2018.6，在达州市第一中学校读高中；
2018.9——2022.6，在成都东软学院信息管理与信息系统专业读本科；
2022.10——2023.5，在成都市东部新区玉成街道秀才沟社区担任主任助理；
2023.6——2024.3，待业；
2024年4月至今，在四川省广播电视局达州发射传输台担任值机员。</v>
          </cell>
          <cell r="AL322" t="str">
            <v>18116796325</v>
          </cell>
          <cell r="AM322" t="str">
            <v>18116796325</v>
          </cell>
          <cell r="AN322" t="str">
            <v>四川省达州市宣汉县普光镇石人村</v>
          </cell>
          <cell r="AO322" t="str">
            <v>是</v>
          </cell>
          <cell r="AP322" t="str">
            <v>否</v>
          </cell>
          <cell r="AQ322" t="str">
            <v/>
          </cell>
          <cell r="AR322" t="str">
            <v>已缴费</v>
          </cell>
          <cell r="AS322" t="str">
            <v>2026-01-24</v>
          </cell>
          <cell r="AT322" t="str">
            <v>已缴费</v>
          </cell>
        </row>
        <row r="323">
          <cell r="B323" t="str">
            <v>500235200010105013</v>
          </cell>
          <cell r="C323" t="str">
            <v>6101800606220</v>
          </cell>
          <cell r="D323" t="str">
            <v>男</v>
          </cell>
          <cell r="E323" t="str">
            <v>开州区街道机关</v>
          </cell>
          <cell r="F323" t="str">
            <v>综合管理职位3</v>
          </cell>
          <cell r="G323">
            <v>67</v>
          </cell>
          <cell r="H323">
            <v>65.5</v>
          </cell>
          <cell r="I323">
            <v>0</v>
          </cell>
          <cell r="J323">
            <v>0</v>
          </cell>
          <cell r="K323">
            <v>132.5</v>
          </cell>
          <cell r="L323" t="str">
            <v>汉族</v>
          </cell>
          <cell r="M323" t="str">
            <v>2000-10-10</v>
          </cell>
          <cell r="N323" t="str">
            <v>26</v>
          </cell>
          <cell r="O323" t="str">
            <v>重庆市云阳县</v>
          </cell>
          <cell r="P323" t="str">
            <v>中共党员</v>
          </cell>
          <cell r="Q323" t="str">
            <v>云南民族大学</v>
          </cell>
          <cell r="R323" t="str">
            <v>2025-07-01</v>
          </cell>
          <cell r="S323" t="str">
            <v>民俗学</v>
          </cell>
          <cell r="T323" t="str">
            <v>硕士研究生</v>
          </cell>
          <cell r="U323" t="str">
            <v>硕士</v>
          </cell>
          <cell r="V323" t="str">
            <v>是</v>
          </cell>
          <cell r="W323" t="str">
            <v>全日制</v>
          </cell>
          <cell r="X323" t="str">
            <v>无</v>
          </cell>
          <cell r="Y323" t="str">
            <v>否</v>
          </cell>
          <cell r="Z323" t="str">
            <v>是</v>
          </cell>
          <cell r="AA323" t="str">
            <v>2025</v>
          </cell>
          <cell r="AB323" t="str">
            <v>否</v>
          </cell>
          <cell r="AC323" t="str">
            <v>否</v>
          </cell>
          <cell r="AD323" t="str">
            <v>不是服务基层项目人员</v>
          </cell>
          <cell r="AE323" t="str">
            <v>否</v>
          </cell>
          <cell r="AF323" t="str">
            <v>否</v>
          </cell>
          <cell r="AG323" t="str">
            <v>无</v>
          </cell>
          <cell r="AH323" t="str">
            <v>无</v>
          </cell>
          <cell r="AI323" t="str">
            <v>无</v>
          </cell>
          <cell r="AJ323" t="str">
            <v>是</v>
          </cell>
          <cell r="AK323" t="str">
            <v>2015.9-2018.7云阳县双江中学读书；2018.9-2022.7重庆文理学院读书；2022.9-2025.7云南民族大学读书；2025.7至今在重庆市云阳县双江街道滨江大道2776号待业</v>
          </cell>
          <cell r="AL323" t="str">
            <v>13509434508</v>
          </cell>
          <cell r="AM323" t="str">
            <v>18573768136</v>
          </cell>
          <cell r="AN323" t="str">
            <v>重庆市云阳县双江街道滨江大道2776号2幢4单元11-1</v>
          </cell>
          <cell r="AO323" t="str">
            <v>是</v>
          </cell>
          <cell r="AP323" t="str">
            <v>否</v>
          </cell>
          <cell r="AQ323" t="str">
            <v/>
          </cell>
          <cell r="AR323" t="str">
            <v>已缴费</v>
          </cell>
          <cell r="AS323" t="str">
            <v>2026-01-24</v>
          </cell>
          <cell r="AT323" t="str">
            <v>已缴费</v>
          </cell>
        </row>
        <row r="324">
          <cell r="B324" t="str">
            <v>500234199107156384</v>
          </cell>
          <cell r="C324" t="str">
            <v>6101540100719</v>
          </cell>
          <cell r="D324" t="str">
            <v>女</v>
          </cell>
          <cell r="E324" t="str">
            <v>开州区社会保险事务中心（参照）</v>
          </cell>
          <cell r="F324" t="str">
            <v>综合管理</v>
          </cell>
          <cell r="G324">
            <v>71.5</v>
          </cell>
          <cell r="H324">
            <v>67.5</v>
          </cell>
          <cell r="I324">
            <v>0</v>
          </cell>
          <cell r="J324">
            <v>0</v>
          </cell>
          <cell r="K324">
            <v>139</v>
          </cell>
          <cell r="L324" t="str">
            <v>汉族</v>
          </cell>
          <cell r="M324" t="str">
            <v>1991-07-15</v>
          </cell>
          <cell r="N324" t="str">
            <v>34</v>
          </cell>
          <cell r="O324" t="str">
            <v>重庆市开州区渠口镇双丰村1组80号</v>
          </cell>
          <cell r="P324" t="str">
            <v>群众</v>
          </cell>
          <cell r="Q324" t="str">
            <v>重庆交通大学</v>
          </cell>
          <cell r="R324" t="str">
            <v>2016-06-28</v>
          </cell>
          <cell r="S324" t="str">
            <v>物流管理</v>
          </cell>
          <cell r="T324" t="str">
            <v>大学本科</v>
          </cell>
          <cell r="U324" t="str">
            <v>学士</v>
          </cell>
          <cell r="V324" t="str">
            <v>是</v>
          </cell>
          <cell r="W324" t="str">
            <v>全日制</v>
          </cell>
          <cell r="X324" t="str">
            <v>无</v>
          </cell>
          <cell r="Y324" t="str">
            <v>否</v>
          </cell>
          <cell r="Z324" t="str">
            <v>否</v>
          </cell>
          <cell r="AA324" t="str">
            <v>其他年份</v>
          </cell>
          <cell r="AB324" t="str">
            <v>否</v>
          </cell>
          <cell r="AC324" t="str">
            <v>否</v>
          </cell>
          <cell r="AD324" t="str">
            <v>不是服务基层项目人员</v>
          </cell>
          <cell r="AE324" t="str">
            <v>否</v>
          </cell>
          <cell r="AF324" t="str">
            <v>否</v>
          </cell>
          <cell r="AG324" t="str">
            <v>无</v>
          </cell>
          <cell r="AH324" t="str">
            <v>无</v>
          </cell>
          <cell r="AI324" t="str">
            <v>无</v>
          </cell>
          <cell r="AJ324" t="str">
            <v>是</v>
          </cell>
          <cell r="AK324" t="str">
            <v>2009.9-2012.6，在重庆市开州中学读高中；2012.9-2016.6，在重庆交通大学读本科（物流管理专业）；2016.9-2018.1，在重庆圆申顺电子商务有限公司任仓库管理员。</v>
          </cell>
          <cell r="AL324" t="str">
            <v>15213023770</v>
          </cell>
          <cell r="AM324" t="str">
            <v>13062332779</v>
          </cell>
          <cell r="AN324" t="str">
            <v>重庆市开州区文峰街道永顺街六支路中吉社区4号院6栋一单元201（中吉社区幼儿园对面）</v>
          </cell>
          <cell r="AO324" t="str">
            <v>是</v>
          </cell>
          <cell r="AP324" t="str">
            <v>否</v>
          </cell>
          <cell r="AQ324" t="str">
            <v/>
          </cell>
          <cell r="AR324" t="str">
            <v>已缴费</v>
          </cell>
          <cell r="AS324" t="str">
            <v>2026-01-24</v>
          </cell>
          <cell r="AT324" t="str">
            <v>已缴费</v>
          </cell>
        </row>
        <row r="325">
          <cell r="B325" t="str">
            <v>500234199607071491</v>
          </cell>
          <cell r="C325" t="str">
            <v>6101510104329</v>
          </cell>
          <cell r="D325" t="str">
            <v>男</v>
          </cell>
          <cell r="E325" t="str">
            <v>开州区国有资产服务中心（参照）</v>
          </cell>
          <cell r="F325" t="str">
            <v>综合管理1</v>
          </cell>
          <cell r="G325">
            <v>62</v>
          </cell>
          <cell r="H325">
            <v>65.5</v>
          </cell>
          <cell r="I325">
            <v>0</v>
          </cell>
          <cell r="J325">
            <v>0</v>
          </cell>
          <cell r="K325">
            <v>127.5</v>
          </cell>
          <cell r="L325" t="str">
            <v>汉族</v>
          </cell>
          <cell r="M325" t="str">
            <v>1996-07-07</v>
          </cell>
          <cell r="N325" t="str">
            <v>29</v>
          </cell>
          <cell r="O325" t="str">
            <v>重庆市开州区</v>
          </cell>
          <cell r="P325" t="str">
            <v>群众</v>
          </cell>
          <cell r="Q325" t="str">
            <v>重庆工商大学</v>
          </cell>
          <cell r="R325" t="str">
            <v>2020-06-19</v>
          </cell>
          <cell r="S325" t="str">
            <v>金融学</v>
          </cell>
          <cell r="T325" t="str">
            <v>大学本科</v>
          </cell>
          <cell r="U325" t="str">
            <v>学士</v>
          </cell>
          <cell r="V325" t="str">
            <v>是</v>
          </cell>
          <cell r="W325" t="str">
            <v>全日制</v>
          </cell>
          <cell r="X325" t="str">
            <v>无</v>
          </cell>
          <cell r="Y325" t="str">
            <v>否</v>
          </cell>
          <cell r="Z325" t="str">
            <v>否</v>
          </cell>
          <cell r="AA325" t="str">
            <v>其他年份</v>
          </cell>
          <cell r="AB325" t="str">
            <v>是</v>
          </cell>
          <cell r="AC325" t="str">
            <v>否</v>
          </cell>
          <cell r="AD325" t="str">
            <v>不是服务基层项目人员</v>
          </cell>
          <cell r="AE325" t="str">
            <v>否</v>
          </cell>
          <cell r="AF325" t="str">
            <v>否</v>
          </cell>
          <cell r="AG325" t="str">
            <v>重庆绅鹏实业开发有限公司 投融资管理岗工作人员</v>
          </cell>
          <cell r="AH325" t="str">
            <v>4年</v>
          </cell>
          <cell r="AI325" t="str">
            <v>4年</v>
          </cell>
          <cell r="AJ325" t="str">
            <v>是</v>
          </cell>
          <cell r="AK325" t="str">
            <v>2012.9-2016.6 重庆开县中学读书；2016.9-2020.6 重庆工商大学读本科；2020.7-2022.8 待业；2022.9-2024.10在重庆金庙实业有限公司任投融资管理岗工作人员；2024.11至今在重庆绅鹏实业开发有限公司任投融资管理岗工作人员。</v>
          </cell>
          <cell r="AL325" t="str">
            <v>15223756625</v>
          </cell>
          <cell r="AM325" t="str">
            <v>15178912626</v>
          </cell>
          <cell r="AN325" t="str">
            <v>重庆市铜梁区科创中心b栋</v>
          </cell>
          <cell r="AO325" t="str">
            <v>是</v>
          </cell>
          <cell r="AP325" t="str">
            <v>否</v>
          </cell>
          <cell r="AQ325" t="str">
            <v/>
          </cell>
          <cell r="AR325" t="str">
            <v>已缴费</v>
          </cell>
          <cell r="AS325" t="str">
            <v>2026-01-24</v>
          </cell>
          <cell r="AT325" t="str">
            <v>已缴费</v>
          </cell>
        </row>
        <row r="326">
          <cell r="B326" t="str">
            <v>500232199901070219</v>
          </cell>
          <cell r="C326" t="str">
            <v>6101020200125</v>
          </cell>
          <cell r="D326" t="str">
            <v>男</v>
          </cell>
          <cell r="E326" t="str">
            <v>开州区街道机关</v>
          </cell>
          <cell r="F326" t="str">
            <v>综合管理职位3</v>
          </cell>
          <cell r="G326">
            <v>69.5</v>
          </cell>
          <cell r="H326">
            <v>68</v>
          </cell>
          <cell r="I326">
            <v>0</v>
          </cell>
          <cell r="J326">
            <v>0</v>
          </cell>
          <cell r="K326">
            <v>137.5</v>
          </cell>
          <cell r="L326" t="str">
            <v>汉族</v>
          </cell>
          <cell r="M326" t="str">
            <v>1999-01-07</v>
          </cell>
          <cell r="N326" t="str">
            <v>27</v>
          </cell>
          <cell r="O326" t="str">
            <v>重庆市武隆区</v>
          </cell>
          <cell r="P326" t="str">
            <v>共青团员</v>
          </cell>
          <cell r="Q326" t="str">
            <v>重庆交通大学</v>
          </cell>
          <cell r="R326" t="str">
            <v>2025-06-20</v>
          </cell>
          <cell r="S326" t="str">
            <v>交通运输</v>
          </cell>
          <cell r="T326" t="str">
            <v>硕士研究生</v>
          </cell>
          <cell r="U326" t="str">
            <v>硕士</v>
          </cell>
          <cell r="V326" t="str">
            <v>是</v>
          </cell>
          <cell r="W326" t="str">
            <v>全日制</v>
          </cell>
          <cell r="X326" t="str">
            <v>无</v>
          </cell>
          <cell r="Y326" t="str">
            <v>否</v>
          </cell>
          <cell r="Z326" t="str">
            <v>是</v>
          </cell>
          <cell r="AA326" t="str">
            <v>2025</v>
          </cell>
          <cell r="AB326" t="str">
            <v>否</v>
          </cell>
          <cell r="AC326" t="str">
            <v>否</v>
          </cell>
          <cell r="AD326" t="str">
            <v>不是服务基层项目人员</v>
          </cell>
          <cell r="AE326" t="str">
            <v>否</v>
          </cell>
          <cell r="AF326" t="str">
            <v>否</v>
          </cell>
          <cell r="AG326" t="str">
            <v>无</v>
          </cell>
          <cell r="AH326" t="str">
            <v>无</v>
          </cell>
          <cell r="AI326" t="str">
            <v>无</v>
          </cell>
          <cell r="AJ326" t="str">
            <v>是</v>
          </cell>
          <cell r="AK326" t="str">
            <v>2014.9-2018.6重庆市武隆中学读书；
2018.9-2022.6重庆交通大学读本科；
2022.9-2025.6重庆交通大学读硕士；</v>
          </cell>
          <cell r="AL326" t="str">
            <v>18717045623</v>
          </cell>
          <cell r="AM326" t="str">
            <v>15923679389</v>
          </cell>
          <cell r="AN326" t="str">
            <v>重庆市武隆区白马镇迎宾路93号附10号7-2</v>
          </cell>
          <cell r="AO326" t="str">
            <v>是</v>
          </cell>
          <cell r="AP326" t="str">
            <v>否</v>
          </cell>
          <cell r="AQ326" t="str">
            <v>无</v>
          </cell>
          <cell r="AR326" t="str">
            <v>已缴费</v>
          </cell>
          <cell r="AS326" t="str">
            <v>2026-01-23</v>
          </cell>
          <cell r="AT326" t="str">
            <v>已缴费</v>
          </cell>
        </row>
        <row r="327">
          <cell r="B327" t="str">
            <v>500234199808120421</v>
          </cell>
          <cell r="C327" t="str">
            <v>6107540200819</v>
          </cell>
          <cell r="D327" t="str">
            <v>女</v>
          </cell>
          <cell r="E327" t="str">
            <v>开州区乡镇机关</v>
          </cell>
          <cell r="F327" t="str">
            <v>综合管理职位10</v>
          </cell>
          <cell r="G327">
            <v>59.5</v>
          </cell>
          <cell r="H327">
            <v>67</v>
          </cell>
          <cell r="I327">
            <v>0</v>
          </cell>
          <cell r="J327">
            <v>0</v>
          </cell>
          <cell r="K327">
            <v>126.5</v>
          </cell>
          <cell r="L327" t="str">
            <v>汉族</v>
          </cell>
          <cell r="M327" t="str">
            <v>1998-08-12</v>
          </cell>
          <cell r="N327" t="str">
            <v>27</v>
          </cell>
          <cell r="O327" t="str">
            <v>重庆市开州区云枫街道永先街500号8-2</v>
          </cell>
          <cell r="P327" t="str">
            <v>中共党员</v>
          </cell>
          <cell r="Q327" t="str">
            <v>长江师范学院</v>
          </cell>
          <cell r="R327" t="str">
            <v>2020-06-19</v>
          </cell>
          <cell r="S327" t="str">
            <v>化学</v>
          </cell>
          <cell r="T327" t="str">
            <v>大学本科</v>
          </cell>
          <cell r="U327" t="str">
            <v>学士</v>
          </cell>
          <cell r="V327" t="str">
            <v>是</v>
          </cell>
          <cell r="W327" t="str">
            <v>全日制</v>
          </cell>
          <cell r="X327" t="str">
            <v>无</v>
          </cell>
          <cell r="Y327" t="str">
            <v>否</v>
          </cell>
          <cell r="Z327" t="str">
            <v>否</v>
          </cell>
          <cell r="AA327" t="str">
            <v>其他年份</v>
          </cell>
          <cell r="AB327" t="str">
            <v>否</v>
          </cell>
          <cell r="AC327" t="str">
            <v>是</v>
          </cell>
          <cell r="AD327" t="str">
            <v>我市招募派遣（含团中央或其他省市派遣到我市）的“大学生志愿服务西部计划”（服务期满2年及以上）</v>
          </cell>
          <cell r="AE327" t="str">
            <v>否</v>
          </cell>
          <cell r="AF327" t="str">
            <v>否</v>
          </cell>
          <cell r="AG327" t="str">
            <v>无</v>
          </cell>
          <cell r="AH327" t="str">
            <v>3年</v>
          </cell>
          <cell r="AI327" t="str">
            <v>2年</v>
          </cell>
          <cell r="AJ327" t="str">
            <v>是</v>
          </cell>
          <cell r="AK327" t="str">
            <v>2013.9-2016.7重庆市开州区实验中学读书；2016.9-2020.6长江师范学院读本科；2020.8-2023.7在重庆市开州区人民政府镇东街道办事处工作（西部计划志愿者）；2023.8至今待业。</v>
          </cell>
          <cell r="AL327" t="str">
            <v>13436221519</v>
          </cell>
          <cell r="AM327" t="str">
            <v>18723543744</v>
          </cell>
          <cell r="AN327" t="str">
            <v>重庆市开州区宏源社区大丘自建房4号院</v>
          </cell>
          <cell r="AO327" t="str">
            <v>是</v>
          </cell>
          <cell r="AP327" t="str">
            <v>否</v>
          </cell>
          <cell r="AQ327" t="str">
            <v/>
          </cell>
          <cell r="AR327" t="str">
            <v>已缴费</v>
          </cell>
          <cell r="AS327" t="str">
            <v>2026-01-24</v>
          </cell>
          <cell r="AT327" t="str">
            <v>已缴费</v>
          </cell>
        </row>
        <row r="328">
          <cell r="B328" t="str">
            <v>500234200309036853</v>
          </cell>
          <cell r="C328" t="str">
            <v>6107540200829</v>
          </cell>
          <cell r="D328" t="str">
            <v>男</v>
          </cell>
          <cell r="E328" t="str">
            <v>开州区乡镇机关</v>
          </cell>
          <cell r="F328" t="str">
            <v>综合管理职位1</v>
          </cell>
          <cell r="G328">
            <v>75</v>
          </cell>
          <cell r="H328">
            <v>65.5</v>
          </cell>
          <cell r="I328">
            <v>0</v>
          </cell>
          <cell r="J328">
            <v>0</v>
          </cell>
          <cell r="K328">
            <v>140.5</v>
          </cell>
          <cell r="L328" t="str">
            <v>汉族</v>
          </cell>
          <cell r="M328" t="str">
            <v>2003-09-03</v>
          </cell>
          <cell r="N328" t="str">
            <v>22</v>
          </cell>
          <cell r="O328" t="str">
            <v>重庆市开州区</v>
          </cell>
          <cell r="P328" t="str">
            <v>共青团员</v>
          </cell>
          <cell r="Q328" t="str">
            <v>西南交通大学</v>
          </cell>
          <cell r="R328" t="str">
            <v>2026-06-30</v>
          </cell>
          <cell r="S328" t="str">
            <v>生物工程</v>
          </cell>
          <cell r="T328" t="str">
            <v>大学本科</v>
          </cell>
          <cell r="U328" t="str">
            <v>学士</v>
          </cell>
          <cell r="V328" t="str">
            <v>是</v>
          </cell>
          <cell r="W328" t="str">
            <v>全日制</v>
          </cell>
          <cell r="X328" t="str">
            <v>无</v>
          </cell>
          <cell r="Y328" t="str">
            <v>是</v>
          </cell>
          <cell r="Z328" t="str">
            <v>是</v>
          </cell>
          <cell r="AA328" t="str">
            <v>2026</v>
          </cell>
          <cell r="AB328" t="str">
            <v>否</v>
          </cell>
          <cell r="AC328" t="str">
            <v>否</v>
          </cell>
          <cell r="AD328" t="str">
            <v>不是服务基层项目人员</v>
          </cell>
          <cell r="AE328" t="str">
            <v>否</v>
          </cell>
          <cell r="AF328" t="str">
            <v>否</v>
          </cell>
          <cell r="AG328" t="str">
            <v>无</v>
          </cell>
          <cell r="AH328" t="str">
            <v>无</v>
          </cell>
          <cell r="AI328" t="str">
            <v>无</v>
          </cell>
          <cell r="AJ328" t="str">
            <v>是</v>
          </cell>
          <cell r="AK328" t="str">
            <v>2018.9-2021.7重庆市鲁能巴蜀中学校读书；2021.9-2026.7西南交通大学读本科</v>
          </cell>
          <cell r="AL328" t="str">
            <v>18323638005</v>
          </cell>
          <cell r="AM328" t="str">
            <v>13658236186</v>
          </cell>
          <cell r="AN328" t="str">
            <v>重庆市开州区汉丰街道开州步行街2075号3幢6-3</v>
          </cell>
          <cell r="AO328" t="str">
            <v>是</v>
          </cell>
          <cell r="AP328" t="str">
            <v>否</v>
          </cell>
          <cell r="AQ328" t="str">
            <v/>
          </cell>
          <cell r="AR328" t="str">
            <v>已缴费</v>
          </cell>
          <cell r="AS328" t="str">
            <v>2026-01-22</v>
          </cell>
          <cell r="AT328" t="str">
            <v>已缴费</v>
          </cell>
        </row>
        <row r="329">
          <cell r="B329" t="str">
            <v>500234200211126869</v>
          </cell>
          <cell r="C329" t="str">
            <v>6101540100501</v>
          </cell>
          <cell r="D329" t="str">
            <v>女</v>
          </cell>
          <cell r="E329" t="str">
            <v>开州区残联（参照）</v>
          </cell>
          <cell r="F329" t="str">
            <v>综合管理</v>
          </cell>
          <cell r="G329">
            <v>68.5</v>
          </cell>
          <cell r="H329">
            <v>65</v>
          </cell>
          <cell r="I329">
            <v>0</v>
          </cell>
          <cell r="J329">
            <v>0</v>
          </cell>
          <cell r="K329">
            <v>133.5</v>
          </cell>
          <cell r="L329" t="str">
            <v>汉族</v>
          </cell>
          <cell r="M329" t="str">
            <v>2002-11-12</v>
          </cell>
          <cell r="N329" t="str">
            <v>23</v>
          </cell>
          <cell r="O329" t="str">
            <v>重庆市开州区</v>
          </cell>
          <cell r="P329" t="str">
            <v>共青团员</v>
          </cell>
          <cell r="Q329" t="str">
            <v>北华大学</v>
          </cell>
          <cell r="R329" t="str">
            <v>2025-06-30</v>
          </cell>
          <cell r="S329" t="str">
            <v>汉语言文学</v>
          </cell>
          <cell r="T329" t="str">
            <v>大学本科</v>
          </cell>
          <cell r="U329" t="str">
            <v>学士</v>
          </cell>
          <cell r="V329" t="str">
            <v>是</v>
          </cell>
          <cell r="W329" t="str">
            <v>全日制</v>
          </cell>
          <cell r="X329" t="str">
            <v>无</v>
          </cell>
          <cell r="Y329" t="str">
            <v>否</v>
          </cell>
          <cell r="Z329" t="str">
            <v>是</v>
          </cell>
          <cell r="AA329" t="str">
            <v>2025</v>
          </cell>
          <cell r="AB329" t="str">
            <v>否</v>
          </cell>
          <cell r="AC329" t="str">
            <v>否</v>
          </cell>
          <cell r="AD329" t="str">
            <v>不是服务基层项目人员</v>
          </cell>
          <cell r="AE329" t="str">
            <v>否</v>
          </cell>
          <cell r="AF329" t="str">
            <v>否</v>
          </cell>
          <cell r="AG329" t="str">
            <v>无</v>
          </cell>
          <cell r="AH329" t="str">
            <v>无</v>
          </cell>
          <cell r="AI329" t="str">
            <v>无</v>
          </cell>
          <cell r="AJ329" t="str">
            <v>是</v>
          </cell>
          <cell r="AK329" t="str">
            <v>2018.9-2021.6重庆市开州区实验中学读书
2021.9-2025.6北华大学读本科</v>
          </cell>
          <cell r="AL329" t="str">
            <v>18002364721</v>
          </cell>
          <cell r="AM329" t="str">
            <v>18943511349</v>
          </cell>
          <cell r="AN329" t="str">
            <v>重庆市开州区云枫街道学府尚城</v>
          </cell>
          <cell r="AO329" t="str">
            <v>是</v>
          </cell>
          <cell r="AP329" t="str">
            <v>否</v>
          </cell>
          <cell r="AQ329" t="str">
            <v/>
          </cell>
          <cell r="AR329" t="str">
            <v>已缴费</v>
          </cell>
          <cell r="AS329" t="str">
            <v>2026-01-24</v>
          </cell>
          <cell r="AT329" t="str">
            <v>已缴费</v>
          </cell>
        </row>
        <row r="330">
          <cell r="B330" t="str">
            <v>50023419951102042X</v>
          </cell>
          <cell r="C330" t="str">
            <v>6103808507101</v>
          </cell>
          <cell r="D330" t="str">
            <v>女</v>
          </cell>
          <cell r="E330" t="str">
            <v>开州区农业综合行政执法支队（参照）</v>
          </cell>
          <cell r="F330" t="str">
            <v>农业农村执法职位3</v>
          </cell>
          <cell r="G330">
            <v>72.5</v>
          </cell>
          <cell r="H330">
            <v>67.5</v>
          </cell>
          <cell r="I330">
            <v>0</v>
          </cell>
          <cell r="J330">
            <v>0</v>
          </cell>
          <cell r="K330">
            <v>140</v>
          </cell>
          <cell r="L330" t="str">
            <v>汉族</v>
          </cell>
          <cell r="M330" t="str">
            <v>1995-11-02</v>
          </cell>
          <cell r="N330" t="str">
            <v>30</v>
          </cell>
          <cell r="O330" t="str">
            <v>重庆市开州区</v>
          </cell>
          <cell r="P330" t="str">
            <v>群众</v>
          </cell>
          <cell r="Q330" t="str">
            <v>西南民族大学</v>
          </cell>
          <cell r="R330" t="str">
            <v>2017-06-27</v>
          </cell>
          <cell r="S330" t="str">
            <v>应用心理学</v>
          </cell>
          <cell r="T330" t="str">
            <v>大学本科</v>
          </cell>
          <cell r="U330" t="str">
            <v>学士</v>
          </cell>
          <cell r="V330" t="str">
            <v>是</v>
          </cell>
          <cell r="W330" t="str">
            <v>全日制</v>
          </cell>
          <cell r="X330" t="str">
            <v>无</v>
          </cell>
          <cell r="Y330" t="str">
            <v>否</v>
          </cell>
          <cell r="Z330" t="str">
            <v>否</v>
          </cell>
          <cell r="AA330" t="str">
            <v>其他年份</v>
          </cell>
          <cell r="AB330" t="str">
            <v>否</v>
          </cell>
          <cell r="AC330" t="str">
            <v>否</v>
          </cell>
          <cell r="AD330" t="str">
            <v>不是服务基层项目人员</v>
          </cell>
          <cell r="AE330" t="str">
            <v>否</v>
          </cell>
          <cell r="AF330" t="str">
            <v>否</v>
          </cell>
          <cell r="AG330" t="str">
            <v>无</v>
          </cell>
          <cell r="AH330" t="str">
            <v>无</v>
          </cell>
          <cell r="AI330" t="str">
            <v>无</v>
          </cell>
          <cell r="AJ330" t="str">
            <v>是</v>
          </cell>
          <cell r="AK330" t="str">
            <v>2009.9-2013.06重庆市开州中学读书；2013.9-2017.6西南民族大学读本科；2018.11-2022.4成都名志教育有限公司任职员；2022.8-2024.3成都云聚教育咨询有限公司任职员</v>
          </cell>
          <cell r="AL330" t="str">
            <v>18723717966</v>
          </cell>
          <cell r="AM330" t="str">
            <v>15923490996</v>
          </cell>
          <cell r="AN330" t="str">
            <v>四川省成都市锦江区东湖街道橡树林路166</v>
          </cell>
          <cell r="AO330" t="str">
            <v>是</v>
          </cell>
          <cell r="AP330" t="str">
            <v>否</v>
          </cell>
          <cell r="AQ330" t="str">
            <v/>
          </cell>
          <cell r="AR330" t="str">
            <v>已缴费</v>
          </cell>
          <cell r="AS330" t="str">
            <v>2026-01-24</v>
          </cell>
          <cell r="AT330" t="str">
            <v>已缴费</v>
          </cell>
        </row>
        <row r="331">
          <cell r="B331" t="str">
            <v>500234200210280426</v>
          </cell>
          <cell r="C331" t="str">
            <v>6101540105221</v>
          </cell>
          <cell r="D331" t="str">
            <v>女</v>
          </cell>
          <cell r="E331" t="str">
            <v>开州区计生协会（参照）</v>
          </cell>
          <cell r="F331" t="str">
            <v>综合管理</v>
          </cell>
          <cell r="G331">
            <v>61</v>
          </cell>
          <cell r="H331">
            <v>66.5</v>
          </cell>
          <cell r="I331">
            <v>0</v>
          </cell>
          <cell r="J331">
            <v>0</v>
          </cell>
          <cell r="K331">
            <v>127.5</v>
          </cell>
          <cell r="L331" t="str">
            <v>汉族</v>
          </cell>
          <cell r="M331" t="str">
            <v>2002-10-28</v>
          </cell>
          <cell r="N331" t="str">
            <v>22</v>
          </cell>
          <cell r="O331" t="str">
            <v>重庆市开州区</v>
          </cell>
          <cell r="P331" t="str">
            <v>共青团员</v>
          </cell>
          <cell r="Q331" t="str">
            <v>安徽理工大学</v>
          </cell>
          <cell r="R331" t="str">
            <v>2025-06-01</v>
          </cell>
          <cell r="S331" t="str">
            <v>医学检验技术</v>
          </cell>
          <cell r="T331" t="str">
            <v>大学本科</v>
          </cell>
          <cell r="U331" t="str">
            <v>学士</v>
          </cell>
          <cell r="V331" t="str">
            <v>是</v>
          </cell>
          <cell r="W331" t="str">
            <v>全日制</v>
          </cell>
          <cell r="X331" t="str">
            <v>无</v>
          </cell>
          <cell r="Y331" t="str">
            <v>否</v>
          </cell>
          <cell r="Z331" t="str">
            <v>是</v>
          </cell>
          <cell r="AA331" t="str">
            <v>2025</v>
          </cell>
          <cell r="AB331" t="str">
            <v>否</v>
          </cell>
          <cell r="AC331" t="str">
            <v>否</v>
          </cell>
          <cell r="AD331" t="str">
            <v>不是服务基层项目人员</v>
          </cell>
          <cell r="AE331" t="str">
            <v>否</v>
          </cell>
          <cell r="AF331" t="str">
            <v>否</v>
          </cell>
          <cell r="AG331" t="str">
            <v>无</v>
          </cell>
          <cell r="AH331" t="str">
            <v>无</v>
          </cell>
          <cell r="AI331" t="str">
            <v>无</v>
          </cell>
          <cell r="AJ331" t="str">
            <v>是</v>
          </cell>
          <cell r="AK331" t="str">
            <v>2018.9.10-2021.6.8重庆市开州中学读书；2021.9.12-2025.6.10安徽理工大学读本科；2025.6.10至今无工作</v>
          </cell>
          <cell r="AL331" t="str">
            <v>13896023567</v>
          </cell>
          <cell r="AM331" t="str">
            <v>13709442926</v>
          </cell>
          <cell r="AN331" t="str">
            <v>重庆市开州区星星豪都</v>
          </cell>
          <cell r="AO331" t="str">
            <v>是</v>
          </cell>
          <cell r="AP331" t="str">
            <v>否</v>
          </cell>
          <cell r="AQ331" t="str">
            <v/>
          </cell>
          <cell r="AR331" t="str">
            <v>已缴费</v>
          </cell>
          <cell r="AS331" t="str">
            <v>2026-01-24</v>
          </cell>
          <cell r="AT331" t="str">
            <v>已缴费</v>
          </cell>
        </row>
        <row r="332">
          <cell r="B332" t="str">
            <v>500234200112275009</v>
          </cell>
          <cell r="C332" t="str">
            <v>6103540205620</v>
          </cell>
          <cell r="D332" t="str">
            <v>女</v>
          </cell>
          <cell r="E332" t="str">
            <v>开州区文化市场综合行政执法支队（参照）</v>
          </cell>
          <cell r="F332" t="str">
            <v>文化执法职位1</v>
          </cell>
          <cell r="G332">
            <v>65</v>
          </cell>
          <cell r="H332">
            <v>69.5</v>
          </cell>
          <cell r="I332">
            <v>0</v>
          </cell>
          <cell r="J332">
            <v>0</v>
          </cell>
          <cell r="K332">
            <v>134.5</v>
          </cell>
          <cell r="L332" t="str">
            <v>汉族</v>
          </cell>
          <cell r="M332" t="str">
            <v>2001-12-27</v>
          </cell>
          <cell r="N332" t="str">
            <v>25</v>
          </cell>
          <cell r="O332" t="str">
            <v>重庆市</v>
          </cell>
          <cell r="P332" t="str">
            <v>共青团员</v>
          </cell>
          <cell r="Q332" t="str">
            <v>四川外国语大学</v>
          </cell>
          <cell r="R332" t="str">
            <v>2023-07-29</v>
          </cell>
          <cell r="S332" t="str">
            <v>网络与新媒体</v>
          </cell>
          <cell r="T332" t="str">
            <v>大学本科</v>
          </cell>
          <cell r="U332" t="str">
            <v>学士</v>
          </cell>
          <cell r="V332" t="str">
            <v>是</v>
          </cell>
          <cell r="W332" t="str">
            <v>全日制</v>
          </cell>
          <cell r="X332" t="str">
            <v>无</v>
          </cell>
          <cell r="Y332" t="str">
            <v>否</v>
          </cell>
          <cell r="Z332" t="str">
            <v>否</v>
          </cell>
          <cell r="AA332" t="str">
            <v>其他年份</v>
          </cell>
          <cell r="AB332" t="str">
            <v>否</v>
          </cell>
          <cell r="AC332" t="str">
            <v>否</v>
          </cell>
          <cell r="AD332" t="str">
            <v>不是服务基层项目人员</v>
          </cell>
          <cell r="AE332" t="str">
            <v>否</v>
          </cell>
          <cell r="AF332" t="str">
            <v>否</v>
          </cell>
          <cell r="AG332" t="str">
            <v>无</v>
          </cell>
          <cell r="AH332" t="str">
            <v>无</v>
          </cell>
          <cell r="AI332" t="str">
            <v>无</v>
          </cell>
          <cell r="AJ332" t="str">
            <v>是</v>
          </cell>
          <cell r="AK332" t="str">
            <v>2015.7-2018.9重庆市开州区丰乐中学读书；2018.9-2019.7重庆市开州区开州中学高中复读一年；2019.9-2023.7四川外国语大学读书；2023.7至今待业</v>
          </cell>
          <cell r="AL332" t="str">
            <v>17347825175</v>
          </cell>
          <cell r="AM332" t="str">
            <v>17783657795</v>
          </cell>
          <cell r="AN332" t="str">
            <v>重庆市开州区开州一号3栋27-4</v>
          </cell>
          <cell r="AO332" t="str">
            <v>是</v>
          </cell>
          <cell r="AP332" t="str">
            <v>否</v>
          </cell>
          <cell r="AQ332" t="str">
            <v/>
          </cell>
          <cell r="AR332" t="str">
            <v>已缴费</v>
          </cell>
          <cell r="AS332" t="str">
            <v>2026-01-24</v>
          </cell>
          <cell r="AT332" t="str">
            <v>已缴费</v>
          </cell>
        </row>
        <row r="333">
          <cell r="B333" t="str">
            <v>500101200103210817</v>
          </cell>
          <cell r="C333" t="str">
            <v>6106809101212</v>
          </cell>
          <cell r="D333" t="str">
            <v>男</v>
          </cell>
          <cell r="E333" t="str">
            <v>开州区公安局</v>
          </cell>
          <cell r="F333" t="str">
            <v>基层警务技术职位（法医）</v>
          </cell>
          <cell r="G333">
            <v>66.5</v>
          </cell>
          <cell r="H333">
            <v>62</v>
          </cell>
          <cell r="I333">
            <v>0</v>
          </cell>
          <cell r="J333">
            <v>0</v>
          </cell>
          <cell r="K333">
            <v>128.5</v>
          </cell>
          <cell r="L333" t="str">
            <v>汉族</v>
          </cell>
          <cell r="M333" t="str">
            <v>2001-03-21</v>
          </cell>
          <cell r="N333" t="str">
            <v>24</v>
          </cell>
          <cell r="O333" t="str">
            <v>重庆市万州区</v>
          </cell>
          <cell r="P333" t="str">
            <v>中共党员</v>
          </cell>
          <cell r="Q333" t="str">
            <v>重庆医科大学</v>
          </cell>
          <cell r="R333" t="str">
            <v>2024-07-01</v>
          </cell>
          <cell r="S333" t="str">
            <v>法医学</v>
          </cell>
          <cell r="T333" t="str">
            <v>大学本科</v>
          </cell>
          <cell r="U333" t="str">
            <v>学士</v>
          </cell>
          <cell r="V333" t="str">
            <v>是</v>
          </cell>
          <cell r="W333" t="str">
            <v>全日制</v>
          </cell>
          <cell r="X333" t="str">
            <v>无</v>
          </cell>
          <cell r="Y333" t="str">
            <v>是</v>
          </cell>
          <cell r="Z333" t="str">
            <v>是</v>
          </cell>
          <cell r="AA333" t="str">
            <v>其他年份</v>
          </cell>
          <cell r="AB333" t="str">
            <v>是</v>
          </cell>
          <cell r="AC333" t="str">
            <v>否</v>
          </cell>
          <cell r="AD333" t="str">
            <v>不是服务基层项目人员</v>
          </cell>
          <cell r="AE333" t="str">
            <v>否</v>
          </cell>
          <cell r="AF333" t="str">
            <v>否</v>
          </cell>
          <cell r="AG333" t="str">
            <v>无</v>
          </cell>
          <cell r="AH333" t="str">
            <v>无</v>
          </cell>
          <cell r="AI333" t="str">
            <v>无</v>
          </cell>
          <cell r="AJ333" t="str">
            <v>是</v>
          </cell>
          <cell r="AK333" t="str">
            <v>2016.9-2019.7 重庆市万州第二高级中学读书；2019.9-2024.7 重庆医科大学读本科；2024.7-2024.12 在重庆医科大学基础医学院任短期行政助理；2025.1-至今 无</v>
          </cell>
          <cell r="AL333" t="str">
            <v>18323166855</v>
          </cell>
          <cell r="AM333" t="str">
            <v>13908267502</v>
          </cell>
          <cell r="AN333" t="str">
            <v>重庆市渝北区世茂茂悦府3栋</v>
          </cell>
          <cell r="AO333" t="str">
            <v>是</v>
          </cell>
          <cell r="AP333" t="str">
            <v>否</v>
          </cell>
          <cell r="AQ333" t="str">
            <v/>
          </cell>
          <cell r="AR333" t="str">
            <v>已缴费</v>
          </cell>
          <cell r="AS333" t="str">
            <v>2026-01-24</v>
          </cell>
          <cell r="AT333" t="str">
            <v>已缴费</v>
          </cell>
        </row>
        <row r="334">
          <cell r="B334" t="str">
            <v>500234200407232743</v>
          </cell>
          <cell r="C334" t="str">
            <v>6107800200314</v>
          </cell>
          <cell r="D334" t="str">
            <v>女</v>
          </cell>
          <cell r="E334" t="str">
            <v>开州区乡镇机关</v>
          </cell>
          <cell r="F334" t="str">
            <v>综合管理职位4</v>
          </cell>
          <cell r="G334">
            <v>66.5</v>
          </cell>
          <cell r="H334">
            <v>69</v>
          </cell>
          <cell r="I334">
            <v>0</v>
          </cell>
          <cell r="J334">
            <v>0</v>
          </cell>
          <cell r="K334">
            <v>135.5</v>
          </cell>
          <cell r="L334" t="str">
            <v>汉族</v>
          </cell>
          <cell r="M334" t="str">
            <v>2004-07-23</v>
          </cell>
          <cell r="N334" t="str">
            <v>21</v>
          </cell>
          <cell r="O334" t="str">
            <v>重庆市开州区</v>
          </cell>
          <cell r="P334" t="str">
            <v>共青团员</v>
          </cell>
          <cell r="Q334" t="str">
            <v>重庆工商大学</v>
          </cell>
          <cell r="R334" t="str">
            <v>2026-06-30</v>
          </cell>
          <cell r="S334" t="str">
            <v>投资学</v>
          </cell>
          <cell r="T334" t="str">
            <v>大学本科</v>
          </cell>
          <cell r="U334" t="str">
            <v>学士</v>
          </cell>
          <cell r="V334" t="str">
            <v>是</v>
          </cell>
          <cell r="W334" t="str">
            <v>全日制</v>
          </cell>
          <cell r="X334" t="str">
            <v>无</v>
          </cell>
          <cell r="Y334" t="str">
            <v>是</v>
          </cell>
          <cell r="Z334" t="str">
            <v>否</v>
          </cell>
          <cell r="AA334" t="str">
            <v>2026</v>
          </cell>
          <cell r="AB334" t="str">
            <v>否</v>
          </cell>
          <cell r="AC334" t="str">
            <v>否</v>
          </cell>
          <cell r="AD334" t="str">
            <v>不是服务基层项目人员</v>
          </cell>
          <cell r="AE334" t="str">
            <v>否</v>
          </cell>
          <cell r="AF334" t="str">
            <v>否</v>
          </cell>
          <cell r="AG334" t="str">
            <v>无</v>
          </cell>
          <cell r="AH334" t="str">
            <v>无</v>
          </cell>
          <cell r="AI334" t="str">
            <v>无</v>
          </cell>
          <cell r="AJ334" t="str">
            <v>是</v>
          </cell>
          <cell r="AK334" t="str">
            <v>2019.9-2022.7 重庆市开州区实验中学读书
2022.9至今 重庆工商大学读书</v>
          </cell>
          <cell r="AL334" t="str">
            <v>18983546943</v>
          </cell>
          <cell r="AM334" t="str">
            <v>18183179859</v>
          </cell>
          <cell r="AN334" t="str">
            <v>重庆市沙坪坝区金桥鑫都A区A栋11-8</v>
          </cell>
          <cell r="AO334" t="str">
            <v>是</v>
          </cell>
          <cell r="AP334" t="str">
            <v>否</v>
          </cell>
          <cell r="AQ334" t="str">
            <v/>
          </cell>
          <cell r="AR334" t="str">
            <v>已缴费</v>
          </cell>
          <cell r="AS334" t="str">
            <v>2026-01-24</v>
          </cell>
          <cell r="AT334" t="str">
            <v>已缴费</v>
          </cell>
        </row>
        <row r="335">
          <cell r="B335" t="str">
            <v>511002200012057814</v>
          </cell>
          <cell r="C335" t="str">
            <v>6107150202306</v>
          </cell>
          <cell r="D335" t="str">
            <v>男</v>
          </cell>
          <cell r="E335" t="str">
            <v>开州区乡镇机关</v>
          </cell>
          <cell r="F335" t="str">
            <v>综合管理职位9</v>
          </cell>
          <cell r="G335">
            <v>62.5</v>
          </cell>
          <cell r="H335">
            <v>64</v>
          </cell>
          <cell r="I335">
            <v>0</v>
          </cell>
          <cell r="J335">
            <v>0</v>
          </cell>
          <cell r="K335">
            <v>126.5</v>
          </cell>
          <cell r="L335" t="str">
            <v>汉族</v>
          </cell>
          <cell r="M335" t="str">
            <v>2000-12-05</v>
          </cell>
          <cell r="N335" t="str">
            <v>25</v>
          </cell>
          <cell r="O335" t="str">
            <v>重庆市长寿区</v>
          </cell>
          <cell r="P335" t="str">
            <v>共青团员</v>
          </cell>
          <cell r="Q335" t="str">
            <v>重庆外语外事学院</v>
          </cell>
          <cell r="R335" t="str">
            <v>2023-07-01</v>
          </cell>
          <cell r="S335" t="str">
            <v>音乐学</v>
          </cell>
          <cell r="T335" t="str">
            <v>大学本科</v>
          </cell>
          <cell r="U335" t="str">
            <v>学士</v>
          </cell>
          <cell r="V335" t="str">
            <v>是</v>
          </cell>
          <cell r="W335" t="str">
            <v>全日制</v>
          </cell>
          <cell r="X335" t="str">
            <v>无</v>
          </cell>
          <cell r="Y335" t="str">
            <v>否</v>
          </cell>
          <cell r="Z335" t="str">
            <v>否</v>
          </cell>
          <cell r="AA335" t="str">
            <v>其他年份</v>
          </cell>
          <cell r="AB335" t="str">
            <v>是</v>
          </cell>
          <cell r="AC335" t="str">
            <v>是</v>
          </cell>
          <cell r="AD335" t="str">
            <v>我市招募派遣（含团中央或其他省市派遣到我市）的“大学生志愿服务西部计划”（服务期满2年及以上）</v>
          </cell>
          <cell r="AE335" t="str">
            <v>否</v>
          </cell>
          <cell r="AF335" t="str">
            <v>否</v>
          </cell>
          <cell r="AG335" t="str">
            <v>无</v>
          </cell>
          <cell r="AH335" t="str">
            <v>2023.8.1-2025.7.31</v>
          </cell>
          <cell r="AI335" t="str">
            <v>2023.8.1-2025.7.31</v>
          </cell>
          <cell r="AJ335" t="str">
            <v>是</v>
          </cell>
          <cell r="AK335" t="str">
            <v>2016.9-2019.7长寿区长寿中学读书；2019.9-2023.7重庆外语外事学院读本科；2023.8-2025.7在铜梁区虎峰镇人民政府参加西部计划志愿者</v>
          </cell>
          <cell r="AL335" t="str">
            <v>17830301326</v>
          </cell>
          <cell r="AM335" t="str">
            <v>15923110983</v>
          </cell>
          <cell r="AN335" t="str">
            <v>重庆市沙坪坝区小龙坎街道307院8栋4单元1-1</v>
          </cell>
          <cell r="AO335" t="str">
            <v>是</v>
          </cell>
          <cell r="AP335" t="str">
            <v>否</v>
          </cell>
          <cell r="AQ335" t="str">
            <v/>
          </cell>
          <cell r="AR335" t="str">
            <v>已缴费</v>
          </cell>
          <cell r="AS335" t="str">
            <v>2026-01-23</v>
          </cell>
          <cell r="AT335" t="str">
            <v>已缴费</v>
          </cell>
        </row>
        <row r="336">
          <cell r="B336" t="str">
            <v>500101200201080219</v>
          </cell>
          <cell r="C336" t="str">
            <v>6103010702310</v>
          </cell>
          <cell r="D336" t="str">
            <v>男</v>
          </cell>
          <cell r="E336" t="str">
            <v>开州区生态环境保护综合行政执法支队（参照）</v>
          </cell>
          <cell r="F336" t="str">
            <v>综合文秘</v>
          </cell>
          <cell r="G336">
            <v>67</v>
          </cell>
          <cell r="H336">
            <v>70.5</v>
          </cell>
          <cell r="I336">
            <v>0</v>
          </cell>
          <cell r="J336">
            <v>0</v>
          </cell>
          <cell r="K336">
            <v>137.5</v>
          </cell>
          <cell r="L336" t="str">
            <v>汉族</v>
          </cell>
          <cell r="M336" t="str">
            <v>2002-01-08</v>
          </cell>
          <cell r="N336" t="str">
            <v>24</v>
          </cell>
          <cell r="O336" t="str">
            <v>重庆市万州区</v>
          </cell>
          <cell r="P336" t="str">
            <v>共青团员</v>
          </cell>
          <cell r="Q336" t="str">
            <v>重庆工商大学派斯学院</v>
          </cell>
          <cell r="R336" t="str">
            <v>2024-06-01</v>
          </cell>
          <cell r="S336" t="str">
            <v>汉语言文学</v>
          </cell>
          <cell r="T336" t="str">
            <v>大学本科</v>
          </cell>
          <cell r="U336" t="str">
            <v>学士</v>
          </cell>
          <cell r="V336" t="str">
            <v>是</v>
          </cell>
          <cell r="W336" t="str">
            <v>全日制</v>
          </cell>
          <cell r="X336" t="str">
            <v>无</v>
          </cell>
          <cell r="Y336" t="str">
            <v>否</v>
          </cell>
          <cell r="Z336" t="str">
            <v>是</v>
          </cell>
          <cell r="AA336" t="str">
            <v>其他年份</v>
          </cell>
          <cell r="AB336" t="str">
            <v>否</v>
          </cell>
          <cell r="AC336" t="str">
            <v>否</v>
          </cell>
          <cell r="AD336" t="str">
            <v>不是服务基层项目人员</v>
          </cell>
          <cell r="AE336" t="str">
            <v>否</v>
          </cell>
          <cell r="AF336" t="str">
            <v>否</v>
          </cell>
          <cell r="AG336" t="str">
            <v>无</v>
          </cell>
          <cell r="AH336" t="str">
            <v>无</v>
          </cell>
          <cell r="AI336" t="str">
            <v>无</v>
          </cell>
          <cell r="AJ336" t="str">
            <v>是</v>
          </cell>
          <cell r="AK336" t="str">
            <v>2017.9-2020.7 重庆市万州第三中学读书；2020.9-2024.6 重庆工商大学派斯学院读本科</v>
          </cell>
          <cell r="AL336" t="str">
            <v>18875341302</v>
          </cell>
          <cell r="AM336" t="str">
            <v>13436269408</v>
          </cell>
          <cell r="AN336" t="str">
            <v>重庆市万州区山水国际12号楼1405</v>
          </cell>
          <cell r="AO336" t="str">
            <v>是</v>
          </cell>
          <cell r="AP336" t="str">
            <v>否</v>
          </cell>
          <cell r="AQ336" t="str">
            <v/>
          </cell>
          <cell r="AR336" t="str">
            <v>已缴费</v>
          </cell>
          <cell r="AS336" t="str">
            <v>2026-01-24</v>
          </cell>
          <cell r="AT336" t="str">
            <v>已缴费</v>
          </cell>
        </row>
        <row r="337">
          <cell r="B337" t="str">
            <v>500101200210256909</v>
          </cell>
          <cell r="C337" t="str">
            <v>6101010103529</v>
          </cell>
          <cell r="D337" t="str">
            <v>女</v>
          </cell>
          <cell r="E337" t="str">
            <v>开州区森林病虫害防治检疫站（参照）</v>
          </cell>
          <cell r="F337" t="str">
            <v>技术指导2</v>
          </cell>
          <cell r="G337">
            <v>69</v>
          </cell>
          <cell r="H337">
            <v>63</v>
          </cell>
          <cell r="I337">
            <v>0</v>
          </cell>
          <cell r="J337">
            <v>0</v>
          </cell>
          <cell r="K337">
            <v>132</v>
          </cell>
          <cell r="L337" t="str">
            <v>汉族</v>
          </cell>
          <cell r="M337" t="str">
            <v>2002-10-25</v>
          </cell>
          <cell r="N337" t="str">
            <v>23</v>
          </cell>
          <cell r="O337" t="str">
            <v>重庆市万州区</v>
          </cell>
          <cell r="P337" t="str">
            <v>中共党员</v>
          </cell>
          <cell r="Q337" t="str">
            <v>重庆大学</v>
          </cell>
          <cell r="R337" t="str">
            <v>2024-06-22</v>
          </cell>
          <cell r="S337" t="str">
            <v>生物科学</v>
          </cell>
          <cell r="T337" t="str">
            <v>大学本科</v>
          </cell>
          <cell r="U337" t="str">
            <v>学士</v>
          </cell>
          <cell r="V337" t="str">
            <v>是</v>
          </cell>
          <cell r="W337" t="str">
            <v>全日制</v>
          </cell>
          <cell r="X337" t="str">
            <v>无</v>
          </cell>
          <cell r="Y337" t="str">
            <v>否</v>
          </cell>
          <cell r="Z337" t="str">
            <v>否</v>
          </cell>
          <cell r="AA337" t="str">
            <v>其他年份</v>
          </cell>
          <cell r="AB337" t="str">
            <v>是</v>
          </cell>
          <cell r="AC337" t="str">
            <v>否</v>
          </cell>
          <cell r="AD337" t="str">
            <v>不是服务基层项目人员</v>
          </cell>
          <cell r="AE337" t="str">
            <v>否</v>
          </cell>
          <cell r="AF337" t="str">
            <v>否</v>
          </cell>
          <cell r="AG337" t="str">
            <v>厦门特宝生物工程股份有限公司检验员</v>
          </cell>
          <cell r="AH337" t="str">
            <v>无</v>
          </cell>
          <cell r="AI337" t="str">
            <v>无</v>
          </cell>
          <cell r="AJ337" t="str">
            <v>是</v>
          </cell>
          <cell r="AK337" t="str">
            <v>2017.9-2020.6 重庆市万州高级中学读书；2020.9-2024.6 重庆大学读本科；2025.6-至今在厦门特宝生物工程股份有限公司任检验员职位</v>
          </cell>
          <cell r="AL337" t="str">
            <v>15215257739</v>
          </cell>
          <cell r="AM337" t="str">
            <v>15826446668</v>
          </cell>
          <cell r="AN337" t="str">
            <v>重庆市万州区百安坝街道安顺路958号三峡水利花郡</v>
          </cell>
          <cell r="AO337" t="str">
            <v>是</v>
          </cell>
          <cell r="AP337" t="str">
            <v>否</v>
          </cell>
          <cell r="AQ337" t="str">
            <v>无</v>
          </cell>
          <cell r="AR337" t="str">
            <v>已缴费</v>
          </cell>
          <cell r="AS337" t="str">
            <v>2026-01-24</v>
          </cell>
          <cell r="AT337" t="str">
            <v>已缴费</v>
          </cell>
        </row>
        <row r="338">
          <cell r="B338" t="str">
            <v>500234200107080434</v>
          </cell>
          <cell r="C338" t="str">
            <v>6103540206011</v>
          </cell>
          <cell r="D338" t="str">
            <v>男</v>
          </cell>
          <cell r="E338" t="str">
            <v>开州区市场监督管理局</v>
          </cell>
          <cell r="F338" t="str">
            <v>基层行政执法1</v>
          </cell>
          <cell r="G338">
            <v>74</v>
          </cell>
          <cell r="H338">
            <v>65</v>
          </cell>
          <cell r="I338">
            <v>0</v>
          </cell>
          <cell r="J338">
            <v>0</v>
          </cell>
          <cell r="K338">
            <v>139</v>
          </cell>
          <cell r="L338" t="str">
            <v>汉族</v>
          </cell>
          <cell r="M338" t="str">
            <v>2001-07-08</v>
          </cell>
          <cell r="N338" t="str">
            <v>24</v>
          </cell>
          <cell r="O338" t="str">
            <v>重庆市开州区</v>
          </cell>
          <cell r="P338" t="str">
            <v>共青团员</v>
          </cell>
          <cell r="Q338" t="str">
            <v>重庆文理学院</v>
          </cell>
          <cell r="R338" t="str">
            <v>2023-06-18</v>
          </cell>
          <cell r="S338" t="str">
            <v>电气工程及其自动化</v>
          </cell>
          <cell r="T338" t="str">
            <v>大学本科</v>
          </cell>
          <cell r="U338" t="str">
            <v>学士</v>
          </cell>
          <cell r="V338" t="str">
            <v>是</v>
          </cell>
          <cell r="W338" t="str">
            <v>全日制</v>
          </cell>
          <cell r="X338" t="str">
            <v>无</v>
          </cell>
          <cell r="Y338" t="str">
            <v>否</v>
          </cell>
          <cell r="Z338" t="str">
            <v>否</v>
          </cell>
          <cell r="AA338" t="str">
            <v>其他年份</v>
          </cell>
          <cell r="AB338" t="str">
            <v>否</v>
          </cell>
          <cell r="AC338" t="str">
            <v>否</v>
          </cell>
          <cell r="AD338" t="str">
            <v>不是服务基层项目人员</v>
          </cell>
          <cell r="AE338" t="str">
            <v>否</v>
          </cell>
          <cell r="AF338" t="str">
            <v>否</v>
          </cell>
          <cell r="AG338" t="str">
            <v>无</v>
          </cell>
          <cell r="AH338" t="str">
            <v>无</v>
          </cell>
          <cell r="AI338" t="str">
            <v>无</v>
          </cell>
          <cell r="AJ338" t="str">
            <v>是</v>
          </cell>
          <cell r="AK338" t="str">
            <v>2016.9-2019.7重庆市开州区实验中学读书；
2019.9-2023.6重庆文理学院读本科；
2023至今待业</v>
          </cell>
          <cell r="AL338" t="str">
            <v>19922982745</v>
          </cell>
          <cell r="AM338" t="str">
            <v>13594708418</v>
          </cell>
          <cell r="AN338" t="str">
            <v>重庆市开州区汉丰街道中华城5-15-7</v>
          </cell>
          <cell r="AO338" t="str">
            <v>是</v>
          </cell>
          <cell r="AP338" t="str">
            <v>否</v>
          </cell>
          <cell r="AQ338" t="str">
            <v/>
          </cell>
          <cell r="AR338" t="str">
            <v>已缴费</v>
          </cell>
          <cell r="AS338" t="str">
            <v>2026-01-22</v>
          </cell>
          <cell r="AT338" t="str">
            <v>已缴费</v>
          </cell>
        </row>
        <row r="339">
          <cell r="B339" t="str">
            <v>500234199710116547</v>
          </cell>
          <cell r="C339" t="str">
            <v>6103540208525</v>
          </cell>
          <cell r="D339" t="str">
            <v>女</v>
          </cell>
          <cell r="E339" t="str">
            <v>开州区市场监督管理局</v>
          </cell>
          <cell r="F339" t="str">
            <v>基层行政执法2</v>
          </cell>
          <cell r="G339">
            <v>66</v>
          </cell>
          <cell r="H339">
            <v>67</v>
          </cell>
          <cell r="I339">
            <v>0</v>
          </cell>
          <cell r="J339">
            <v>0</v>
          </cell>
          <cell r="K339">
            <v>133</v>
          </cell>
          <cell r="L339" t="str">
            <v>汉族</v>
          </cell>
          <cell r="M339" t="str">
            <v>1997-10-11</v>
          </cell>
          <cell r="N339" t="str">
            <v>28</v>
          </cell>
          <cell r="O339" t="str">
            <v>重庆市开州区大德镇福佳村5组66号</v>
          </cell>
          <cell r="P339" t="str">
            <v>中共党员</v>
          </cell>
          <cell r="Q339" t="str">
            <v>四川大学</v>
          </cell>
          <cell r="R339" t="str">
            <v>2023-06-19</v>
          </cell>
          <cell r="S339" t="str">
            <v>生物与医药</v>
          </cell>
          <cell r="T339" t="str">
            <v>硕士研究生</v>
          </cell>
          <cell r="U339" t="str">
            <v>硕士</v>
          </cell>
          <cell r="V339" t="str">
            <v>是</v>
          </cell>
          <cell r="W339" t="str">
            <v>全日制</v>
          </cell>
          <cell r="X339" t="str">
            <v>无</v>
          </cell>
          <cell r="Y339" t="str">
            <v>否</v>
          </cell>
          <cell r="Z339" t="str">
            <v>否</v>
          </cell>
          <cell r="AA339" t="str">
            <v>其他年份</v>
          </cell>
          <cell r="AB339" t="str">
            <v>否</v>
          </cell>
          <cell r="AC339" t="str">
            <v>否</v>
          </cell>
          <cell r="AD339" t="str">
            <v>不是服务基层项目人员</v>
          </cell>
          <cell r="AE339" t="str">
            <v>否</v>
          </cell>
          <cell r="AF339" t="str">
            <v>否</v>
          </cell>
          <cell r="AG339" t="str">
            <v>无</v>
          </cell>
          <cell r="AH339" t="str">
            <v>无</v>
          </cell>
          <cell r="AI339" t="str">
            <v>无</v>
          </cell>
          <cell r="AJ339" t="str">
            <v>是</v>
          </cell>
          <cell r="AK339" t="str">
            <v>2013.9-2016.7  重庆市开州中学读书；
2016.9-2020.7  石河子大学读本科；
2020.9-2023.6  四川大学读硕士研究生；
2023.7-至今  待业</v>
          </cell>
          <cell r="AL339" t="str">
            <v>17726695835</v>
          </cell>
          <cell r="AM339" t="str">
            <v>02352171060</v>
          </cell>
          <cell r="AN339" t="str">
            <v>重庆市开州区大德镇福佳村5组66号</v>
          </cell>
          <cell r="AO339" t="str">
            <v>是</v>
          </cell>
          <cell r="AP339" t="str">
            <v>否</v>
          </cell>
          <cell r="AQ339" t="str">
            <v/>
          </cell>
          <cell r="AR339" t="str">
            <v>已缴费</v>
          </cell>
          <cell r="AS339" t="str">
            <v>2026-01-24</v>
          </cell>
          <cell r="AT339" t="str">
            <v>已缴费</v>
          </cell>
        </row>
        <row r="340">
          <cell r="B340" t="str">
            <v>500234199612184394</v>
          </cell>
          <cell r="C340" t="str">
            <v>6107540203202</v>
          </cell>
          <cell r="D340" t="str">
            <v>男</v>
          </cell>
          <cell r="E340" t="str">
            <v>开州区乡镇机关</v>
          </cell>
          <cell r="F340" t="str">
            <v>综合管理职位11</v>
          </cell>
          <cell r="G340">
            <v>61</v>
          </cell>
          <cell r="H340">
            <v>53</v>
          </cell>
          <cell r="I340">
            <v>0</v>
          </cell>
          <cell r="J340">
            <v>0</v>
          </cell>
          <cell r="K340">
            <v>114</v>
          </cell>
          <cell r="L340" t="str">
            <v>汉族</v>
          </cell>
          <cell r="M340" t="str">
            <v>1996-12-18</v>
          </cell>
          <cell r="N340" t="str">
            <v>29</v>
          </cell>
          <cell r="O340" t="str">
            <v>重庆市开州区</v>
          </cell>
          <cell r="P340" t="str">
            <v>群众</v>
          </cell>
          <cell r="Q340" t="str">
            <v>国家开放大学</v>
          </cell>
          <cell r="R340" t="str">
            <v>2022-07-20</v>
          </cell>
          <cell r="S340" t="str">
            <v>行政管理</v>
          </cell>
          <cell r="T340" t="str">
            <v>大学本科</v>
          </cell>
          <cell r="U340" t="str">
            <v>无</v>
          </cell>
          <cell r="V340" t="str">
            <v>是</v>
          </cell>
          <cell r="W340" t="str">
            <v>非全日制</v>
          </cell>
          <cell r="X340" t="str">
            <v>无</v>
          </cell>
          <cell r="Y340" t="str">
            <v>否</v>
          </cell>
          <cell r="Z340" t="str">
            <v>否</v>
          </cell>
          <cell r="AA340" t="str">
            <v>其他年份</v>
          </cell>
          <cell r="AB340" t="str">
            <v>否</v>
          </cell>
          <cell r="AC340" t="str">
            <v>是</v>
          </cell>
          <cell r="AD340" t="str">
            <v>入伍地、退伍地或户籍地为重庆市辖区的服现役满5年的高校毕业生退役军人</v>
          </cell>
          <cell r="AE340" t="str">
            <v>否</v>
          </cell>
          <cell r="AF340" t="str">
            <v>是</v>
          </cell>
          <cell r="AG340" t="str">
            <v>无</v>
          </cell>
          <cell r="AH340" t="str">
            <v>5年</v>
          </cell>
          <cell r="AI340" t="str">
            <v>无</v>
          </cell>
          <cell r="AJ340" t="str">
            <v>是</v>
          </cell>
          <cell r="AK340" t="str">
            <v>2012.9-2015.6重庆市开州区实验中学读书
2016.3-2020.1重庆大学网络教育学院读专科
2017.9-2022.9在武警四川总队峨眉山中队任战士
2020.3-2022.7国家开放大学读书</v>
          </cell>
          <cell r="AL340" t="str">
            <v>15520937592</v>
          </cell>
          <cell r="AM340" t="str">
            <v>19132803836</v>
          </cell>
          <cell r="AN340" t="str">
            <v>重庆市开州区云枫街道水晶丽都2栋20-4</v>
          </cell>
          <cell r="AO340" t="str">
            <v>是</v>
          </cell>
          <cell r="AP340" t="str">
            <v>否</v>
          </cell>
          <cell r="AQ340" t="str">
            <v/>
          </cell>
          <cell r="AR340" t="str">
            <v>已缴费</v>
          </cell>
          <cell r="AS340" t="str">
            <v>2026-01-24</v>
          </cell>
          <cell r="AT340" t="str">
            <v>已缴费</v>
          </cell>
        </row>
        <row r="341">
          <cell r="B341" t="str">
            <v>510311200307171712</v>
          </cell>
          <cell r="C341" t="str">
            <v>6107806801005</v>
          </cell>
          <cell r="D341" t="str">
            <v>男</v>
          </cell>
          <cell r="E341" t="str">
            <v>开州区乡镇机关</v>
          </cell>
          <cell r="F341" t="str">
            <v>综合管理职位1</v>
          </cell>
          <cell r="G341">
            <v>61</v>
          </cell>
          <cell r="H341">
            <v>75</v>
          </cell>
          <cell r="I341">
            <v>0</v>
          </cell>
          <cell r="J341">
            <v>0</v>
          </cell>
          <cell r="K341">
            <v>136</v>
          </cell>
          <cell r="L341" t="str">
            <v>汉族</v>
          </cell>
          <cell r="M341" t="str">
            <v>2003-07-17</v>
          </cell>
          <cell r="N341" t="str">
            <v>22</v>
          </cell>
          <cell r="O341" t="str">
            <v>四川省自贡市沿滩区沿滩镇</v>
          </cell>
          <cell r="P341" t="str">
            <v>共青团员</v>
          </cell>
          <cell r="Q341" t="str">
            <v>成都师范学院</v>
          </cell>
          <cell r="R341" t="str">
            <v>2026-06-30</v>
          </cell>
          <cell r="S341" t="str">
            <v>贸易经济</v>
          </cell>
          <cell r="T341" t="str">
            <v>大学本科</v>
          </cell>
          <cell r="U341" t="str">
            <v>学士</v>
          </cell>
          <cell r="V341" t="str">
            <v>是</v>
          </cell>
          <cell r="W341" t="str">
            <v>全日制</v>
          </cell>
          <cell r="X341" t="str">
            <v>无</v>
          </cell>
          <cell r="Y341" t="str">
            <v>是</v>
          </cell>
          <cell r="Z341" t="str">
            <v>否</v>
          </cell>
          <cell r="AA341" t="str">
            <v>2026</v>
          </cell>
          <cell r="AB341" t="str">
            <v>否</v>
          </cell>
          <cell r="AC341" t="str">
            <v>否</v>
          </cell>
          <cell r="AD341" t="str">
            <v>不是服务基层项目人员</v>
          </cell>
          <cell r="AE341" t="str">
            <v>否</v>
          </cell>
          <cell r="AF341" t="str">
            <v>否</v>
          </cell>
          <cell r="AG341" t="str">
            <v>无</v>
          </cell>
          <cell r="AH341" t="str">
            <v>无</v>
          </cell>
          <cell r="AI341" t="str">
            <v>无</v>
          </cell>
          <cell r="AJ341" t="str">
            <v>是</v>
          </cell>
          <cell r="AK341" t="str">
            <v>2018.9-2021.6自贡市江姐中学读书
2021.9-2022.6自贡市蜀光中学读书
2022.9-至今成都师范学院读书</v>
          </cell>
          <cell r="AL341" t="str">
            <v>18281355236</v>
          </cell>
          <cell r="AM341" t="str">
            <v>15983157736</v>
          </cell>
          <cell r="AN341" t="str">
            <v>沿滩镇飞跃村2组19号</v>
          </cell>
          <cell r="AO341" t="str">
            <v>是</v>
          </cell>
          <cell r="AP341" t="str">
            <v>否</v>
          </cell>
          <cell r="AQ341" t="str">
            <v/>
          </cell>
          <cell r="AR341" t="str">
            <v>已缴费</v>
          </cell>
          <cell r="AS341" t="str">
            <v>2026-01-22</v>
          </cell>
          <cell r="AT341" t="str">
            <v>已缴费</v>
          </cell>
        </row>
        <row r="342">
          <cell r="B342" t="str">
            <v>500234200209279129</v>
          </cell>
          <cell r="C342" t="str">
            <v>6103540206303</v>
          </cell>
          <cell r="D342" t="str">
            <v>女</v>
          </cell>
          <cell r="E342" t="str">
            <v>开州区农业综合行政执法支队（参照）</v>
          </cell>
          <cell r="F342" t="str">
            <v>农业农村执法职位2</v>
          </cell>
          <cell r="G342">
            <v>70</v>
          </cell>
          <cell r="H342">
            <v>64</v>
          </cell>
          <cell r="I342">
            <v>0</v>
          </cell>
          <cell r="J342">
            <v>0</v>
          </cell>
          <cell r="K342">
            <v>134</v>
          </cell>
          <cell r="L342" t="str">
            <v>汉族</v>
          </cell>
          <cell r="M342" t="str">
            <v>2002-09-27</v>
          </cell>
          <cell r="N342" t="str">
            <v>23</v>
          </cell>
          <cell r="O342" t="str">
            <v>重庆市开州区</v>
          </cell>
          <cell r="P342" t="str">
            <v>群众</v>
          </cell>
          <cell r="Q342" t="str">
            <v>重庆工程学院</v>
          </cell>
          <cell r="R342" t="str">
            <v>2025-07-01</v>
          </cell>
          <cell r="S342" t="str">
            <v>软件工程</v>
          </cell>
          <cell r="T342" t="str">
            <v>大学本科</v>
          </cell>
          <cell r="U342" t="str">
            <v>学士</v>
          </cell>
          <cell r="V342" t="str">
            <v>是</v>
          </cell>
          <cell r="W342" t="str">
            <v>全日制</v>
          </cell>
          <cell r="X342" t="str">
            <v>无</v>
          </cell>
          <cell r="Y342" t="str">
            <v>否</v>
          </cell>
          <cell r="Z342" t="str">
            <v>是</v>
          </cell>
          <cell r="AA342" t="str">
            <v>2025</v>
          </cell>
          <cell r="AB342" t="str">
            <v>否</v>
          </cell>
          <cell r="AC342" t="str">
            <v>否</v>
          </cell>
          <cell r="AD342" t="str">
            <v>不是服务基层项目人员</v>
          </cell>
          <cell r="AE342" t="str">
            <v>否</v>
          </cell>
          <cell r="AF342" t="str">
            <v>否</v>
          </cell>
          <cell r="AG342" t="str">
            <v>无</v>
          </cell>
          <cell r="AH342" t="str">
            <v>无</v>
          </cell>
          <cell r="AI342" t="str">
            <v>无</v>
          </cell>
          <cell r="AJ342" t="str">
            <v>是</v>
          </cell>
          <cell r="AK342" t="str">
            <v>2018.9-2021.7 重庆市开州区开州中学读书
2021.9-2025.7 重庆市巴南区重庆工程学院读本科</v>
          </cell>
          <cell r="AL342" t="str">
            <v>15683322927</v>
          </cell>
          <cell r="AM342" t="str">
            <v>15683322927</v>
          </cell>
          <cell r="AN342" t="str">
            <v>重庆市开州区关子社区四号院2栋3单元5-2</v>
          </cell>
          <cell r="AO342" t="str">
            <v>是</v>
          </cell>
          <cell r="AP342" t="str">
            <v>否</v>
          </cell>
          <cell r="AQ342" t="str">
            <v/>
          </cell>
          <cell r="AR342" t="str">
            <v>已缴费</v>
          </cell>
          <cell r="AS342" t="str">
            <v>2026-01-24</v>
          </cell>
          <cell r="AT342" t="str">
            <v>已缴费</v>
          </cell>
        </row>
        <row r="343">
          <cell r="B343" t="str">
            <v>513022200007050041</v>
          </cell>
          <cell r="C343" t="str">
            <v>6101540101924</v>
          </cell>
          <cell r="D343" t="str">
            <v>女</v>
          </cell>
          <cell r="E343" t="str">
            <v>开州区街道机关</v>
          </cell>
          <cell r="F343" t="str">
            <v>综合管理职位4</v>
          </cell>
          <cell r="G343">
            <v>66</v>
          </cell>
          <cell r="H343">
            <v>62.5</v>
          </cell>
          <cell r="I343">
            <v>0</v>
          </cell>
          <cell r="J343">
            <v>0</v>
          </cell>
          <cell r="K343">
            <v>128.5</v>
          </cell>
          <cell r="L343" t="str">
            <v>汉族</v>
          </cell>
          <cell r="M343" t="str">
            <v>2000-07-05</v>
          </cell>
          <cell r="N343" t="str">
            <v>25</v>
          </cell>
          <cell r="O343" t="str">
            <v>四川省达州市宣汉县</v>
          </cell>
          <cell r="P343" t="str">
            <v>共青团员</v>
          </cell>
          <cell r="Q343" t="str">
            <v>南方科技大学</v>
          </cell>
          <cell r="R343" t="str">
            <v>2024-06-17</v>
          </cell>
          <cell r="S343" t="str">
            <v>材料与化工</v>
          </cell>
          <cell r="T343" t="str">
            <v>硕士研究生</v>
          </cell>
          <cell r="U343" t="str">
            <v>硕士</v>
          </cell>
          <cell r="V343" t="str">
            <v>是</v>
          </cell>
          <cell r="W343" t="str">
            <v>全日制</v>
          </cell>
          <cell r="X343" t="str">
            <v>无</v>
          </cell>
          <cell r="Y343" t="str">
            <v>否</v>
          </cell>
          <cell r="Z343" t="str">
            <v>是</v>
          </cell>
          <cell r="AA343" t="str">
            <v>其他年份</v>
          </cell>
          <cell r="AB343" t="str">
            <v>否</v>
          </cell>
          <cell r="AC343" t="str">
            <v>否</v>
          </cell>
          <cell r="AD343" t="str">
            <v>不是服务基层项目人员</v>
          </cell>
          <cell r="AE343" t="str">
            <v>否</v>
          </cell>
          <cell r="AF343" t="str">
            <v>否</v>
          </cell>
          <cell r="AG343" t="str">
            <v>无</v>
          </cell>
          <cell r="AH343" t="str">
            <v>无</v>
          </cell>
          <cell r="AI343" t="str">
            <v>无</v>
          </cell>
          <cell r="AJ343" t="str">
            <v>是</v>
          </cell>
          <cell r="AK343" t="str">
            <v>2015.9-2018.7 宣汉中学读书；2018.9-2022.7 西华师范大学读本科；2022.9-2024.7 南方科技大学读硕士；2024.7至今待业</v>
          </cell>
          <cell r="AL343" t="str">
            <v>17744367703</v>
          </cell>
          <cell r="AM343" t="str">
            <v>13982835426</v>
          </cell>
          <cell r="AN343" t="str">
            <v>四川省达州市宣汉县蒲江街道世纪金城3栋</v>
          </cell>
          <cell r="AO343" t="str">
            <v>是</v>
          </cell>
          <cell r="AP343" t="str">
            <v>否</v>
          </cell>
          <cell r="AQ343" t="str">
            <v/>
          </cell>
          <cell r="AR343" t="str">
            <v>已缴费</v>
          </cell>
          <cell r="AS343" t="str">
            <v>2026-01-24</v>
          </cell>
          <cell r="AT343" t="str">
            <v>已缴费</v>
          </cell>
        </row>
        <row r="344">
          <cell r="B344" t="str">
            <v>500243200304144456</v>
          </cell>
          <cell r="C344" t="str">
            <v>6107140104014</v>
          </cell>
          <cell r="D344" t="str">
            <v>男</v>
          </cell>
          <cell r="E344" t="str">
            <v>开州区乡镇机关</v>
          </cell>
          <cell r="F344" t="str">
            <v>综合管理职位1</v>
          </cell>
          <cell r="G344">
            <v>60.5</v>
          </cell>
          <cell r="H344">
            <v>71</v>
          </cell>
          <cell r="I344">
            <v>0</v>
          </cell>
          <cell r="J344">
            <v>0</v>
          </cell>
          <cell r="K344">
            <v>131.5</v>
          </cell>
          <cell r="L344" t="str">
            <v>苗族</v>
          </cell>
          <cell r="M344" t="str">
            <v>2003-04-14</v>
          </cell>
          <cell r="N344" t="str">
            <v>22</v>
          </cell>
          <cell r="O344" t="str">
            <v>重庆市彭水县</v>
          </cell>
          <cell r="P344" t="str">
            <v>共青团员</v>
          </cell>
          <cell r="Q344" t="str">
            <v>喀什大学</v>
          </cell>
          <cell r="R344" t="str">
            <v>2026-07-01</v>
          </cell>
          <cell r="S344" t="str">
            <v>思想政治教育专业</v>
          </cell>
          <cell r="T344" t="str">
            <v>大学本科</v>
          </cell>
          <cell r="U344" t="str">
            <v>学士</v>
          </cell>
          <cell r="V344" t="str">
            <v>是</v>
          </cell>
          <cell r="W344" t="str">
            <v>全日制</v>
          </cell>
          <cell r="X344" t="str">
            <v>无</v>
          </cell>
          <cell r="Y344" t="str">
            <v>是</v>
          </cell>
          <cell r="Z344" t="str">
            <v>否</v>
          </cell>
          <cell r="AA344" t="str">
            <v>2026</v>
          </cell>
          <cell r="AB344" t="str">
            <v>否</v>
          </cell>
          <cell r="AC344" t="str">
            <v>否</v>
          </cell>
          <cell r="AD344" t="str">
            <v>不是服务基层项目人员</v>
          </cell>
          <cell r="AE344" t="str">
            <v>否</v>
          </cell>
          <cell r="AF344" t="str">
            <v>否</v>
          </cell>
          <cell r="AG344" t="str">
            <v>无</v>
          </cell>
          <cell r="AH344" t="str">
            <v>无</v>
          </cell>
          <cell r="AI344" t="str">
            <v>无</v>
          </cell>
          <cell r="AJ344" t="str">
            <v>是</v>
          </cell>
          <cell r="AK344" t="str">
            <v>2018.9-2021.6重庆市黔江中学校读书；2021.9-2022.6重庆市国维外国语学校读书；2022.9-至今喀什大学读本科</v>
          </cell>
          <cell r="AL344" t="str">
            <v>17323612502</v>
          </cell>
          <cell r="AM344" t="str">
            <v>17783158910</v>
          </cell>
          <cell r="AN344" t="str">
            <v>重庆市彭水县鞍子镇红星村1组148号</v>
          </cell>
          <cell r="AO344" t="str">
            <v>是</v>
          </cell>
          <cell r="AP344" t="str">
            <v>否</v>
          </cell>
          <cell r="AQ344" t="str">
            <v/>
          </cell>
          <cell r="AR344" t="str">
            <v>已缴费</v>
          </cell>
          <cell r="AS344" t="str">
            <v>2026-01-21</v>
          </cell>
          <cell r="AT344" t="str">
            <v>已缴费</v>
          </cell>
        </row>
        <row r="345">
          <cell r="B345" t="str">
            <v>500228200008172192</v>
          </cell>
          <cell r="C345" t="str">
            <v>6107550202419</v>
          </cell>
          <cell r="D345" t="str">
            <v>男</v>
          </cell>
          <cell r="E345" t="str">
            <v>开州区乡镇机关</v>
          </cell>
          <cell r="F345" t="str">
            <v>综合管理职位9</v>
          </cell>
          <cell r="G345">
            <v>63.5</v>
          </cell>
          <cell r="H345">
            <v>65.5</v>
          </cell>
          <cell r="I345">
            <v>0</v>
          </cell>
          <cell r="J345">
            <v>0</v>
          </cell>
          <cell r="K345">
            <v>129</v>
          </cell>
          <cell r="L345" t="str">
            <v>汉族</v>
          </cell>
          <cell r="M345" t="str">
            <v>2000-08-17</v>
          </cell>
          <cell r="N345" t="str">
            <v>25</v>
          </cell>
          <cell r="O345" t="str">
            <v>重庆市梁平区</v>
          </cell>
          <cell r="P345" t="str">
            <v>共青团员</v>
          </cell>
          <cell r="Q345" t="str">
            <v>重庆人文科技学院</v>
          </cell>
          <cell r="R345" t="str">
            <v>2022-06-24</v>
          </cell>
          <cell r="S345" t="str">
            <v>汉语言文学</v>
          </cell>
          <cell r="T345" t="str">
            <v>大学本科</v>
          </cell>
          <cell r="U345" t="str">
            <v>学士</v>
          </cell>
          <cell r="V345" t="str">
            <v>是</v>
          </cell>
          <cell r="W345" t="str">
            <v>全日制</v>
          </cell>
          <cell r="X345" t="str">
            <v>无</v>
          </cell>
          <cell r="Y345" t="str">
            <v>否</v>
          </cell>
          <cell r="Z345" t="str">
            <v>否</v>
          </cell>
          <cell r="AA345" t="str">
            <v>其他年份</v>
          </cell>
          <cell r="AB345" t="str">
            <v>是</v>
          </cell>
          <cell r="AC345" t="str">
            <v>是</v>
          </cell>
          <cell r="AD345" t="str">
            <v>我市招募派遣（含团中央或其他省市派遣到我市）的“大学生志愿服务西部计划”（服务期满2年及以上）</v>
          </cell>
          <cell r="AE345" t="str">
            <v>否</v>
          </cell>
          <cell r="AF345" t="str">
            <v>否</v>
          </cell>
          <cell r="AG345" t="str">
            <v>无</v>
          </cell>
          <cell r="AH345" t="str">
            <v>2022.08-2024.07</v>
          </cell>
          <cell r="AI345" t="str">
            <v>2022.08-2024.07共青团重庆市梁平区委员会西部计划志愿者</v>
          </cell>
          <cell r="AJ345" t="str">
            <v>是</v>
          </cell>
          <cell r="AK345" t="str">
            <v>2015.09-2018.06  重庆市梁平区红旗中学  学生
2018.09-2022.06  重庆人文科技学院 学生
2022.06-2022.07待业
2022.08-2024.07 共青团梁平区委 西部计划志愿者
2024.08-至今  待业</v>
          </cell>
          <cell r="AL345" t="str">
            <v>15310375150</v>
          </cell>
          <cell r="AM345" t="str">
            <v>17783639004</v>
          </cell>
          <cell r="AN345" t="str">
            <v>重庆市梁平区隆鑫花样城</v>
          </cell>
          <cell r="AO345" t="str">
            <v>是</v>
          </cell>
          <cell r="AP345" t="str">
            <v>否</v>
          </cell>
          <cell r="AQ345" t="str">
            <v/>
          </cell>
          <cell r="AR345" t="str">
            <v>已缴费</v>
          </cell>
          <cell r="AS345" t="str">
            <v>2026-01-24</v>
          </cell>
          <cell r="AT345" t="str">
            <v>已缴费</v>
          </cell>
        </row>
        <row r="346">
          <cell r="B346" t="str">
            <v>511321200308250010</v>
          </cell>
          <cell r="C346" t="str">
            <v>6101801600520</v>
          </cell>
          <cell r="D346" t="str">
            <v>男</v>
          </cell>
          <cell r="E346" t="str">
            <v>开州区监委派出监察室</v>
          </cell>
          <cell r="F346" t="str">
            <v>纪检监察职位1</v>
          </cell>
          <cell r="G346">
            <v>71.5</v>
          </cell>
          <cell r="H346">
            <v>63</v>
          </cell>
          <cell r="I346">
            <v>0</v>
          </cell>
          <cell r="J346">
            <v>0</v>
          </cell>
          <cell r="K346">
            <v>134.5</v>
          </cell>
          <cell r="L346" t="str">
            <v>汉族</v>
          </cell>
          <cell r="M346" t="str">
            <v>2003-08-25</v>
          </cell>
          <cell r="N346" t="str">
            <v>22</v>
          </cell>
          <cell r="O346" t="str">
            <v>四川省南部县</v>
          </cell>
          <cell r="P346" t="str">
            <v>中共预备党员</v>
          </cell>
          <cell r="Q346" t="str">
            <v>四川外国语大学成都学院</v>
          </cell>
          <cell r="R346" t="str">
            <v>2026-06-30</v>
          </cell>
          <cell r="S346" t="str">
            <v>汉语言文学专业</v>
          </cell>
          <cell r="T346" t="str">
            <v>大学本科</v>
          </cell>
          <cell r="U346" t="str">
            <v>学士</v>
          </cell>
          <cell r="V346" t="str">
            <v>是</v>
          </cell>
          <cell r="W346" t="str">
            <v>全日制</v>
          </cell>
          <cell r="X346" t="str">
            <v>无</v>
          </cell>
          <cell r="Y346" t="str">
            <v>是</v>
          </cell>
          <cell r="Z346" t="str">
            <v>否</v>
          </cell>
          <cell r="AA346" t="str">
            <v>2026</v>
          </cell>
          <cell r="AB346" t="str">
            <v>否</v>
          </cell>
          <cell r="AC346" t="str">
            <v>否</v>
          </cell>
          <cell r="AD346" t="str">
            <v>不是服务基层项目人员</v>
          </cell>
          <cell r="AE346" t="str">
            <v>否</v>
          </cell>
          <cell r="AF346" t="str">
            <v>否</v>
          </cell>
          <cell r="AG346" t="str">
            <v>无</v>
          </cell>
          <cell r="AH346" t="str">
            <v>无</v>
          </cell>
          <cell r="AI346" t="str">
            <v>无</v>
          </cell>
          <cell r="AJ346" t="str">
            <v>是</v>
          </cell>
          <cell r="AK346" t="str">
            <v>2019.9-2022.7四川省绵阳南山中学双语学校读书；
2022.9至今成都外国语学院宜宾校区读本科</v>
          </cell>
          <cell r="AL346" t="str">
            <v>15228123453</v>
          </cell>
          <cell r="AM346" t="str">
            <v>15583613311</v>
          </cell>
          <cell r="AN346" t="str">
            <v>四川省南部县滨江街道上河城小区十栋三单元202号</v>
          </cell>
          <cell r="AO346" t="str">
            <v>是</v>
          </cell>
          <cell r="AP346" t="str">
            <v>否</v>
          </cell>
          <cell r="AQ346" t="str">
            <v/>
          </cell>
          <cell r="AR346" t="str">
            <v>已缴费</v>
          </cell>
          <cell r="AS346" t="str">
            <v>2026-01-25</v>
          </cell>
          <cell r="AT346" t="str">
            <v>已缴费</v>
          </cell>
        </row>
        <row r="347">
          <cell r="B347" t="str">
            <v>500222199809148527</v>
          </cell>
          <cell r="C347" t="str">
            <v>6101010305712</v>
          </cell>
          <cell r="D347" t="str">
            <v>女</v>
          </cell>
          <cell r="E347" t="str">
            <v>开州区国有资产服务中心（参照）</v>
          </cell>
          <cell r="F347" t="str">
            <v>综合管理2</v>
          </cell>
          <cell r="G347">
            <v>66.5</v>
          </cell>
          <cell r="H347">
            <v>67.5</v>
          </cell>
          <cell r="I347">
            <v>0</v>
          </cell>
          <cell r="J347">
            <v>0</v>
          </cell>
          <cell r="K347">
            <v>134</v>
          </cell>
          <cell r="L347" t="str">
            <v>汉族</v>
          </cell>
          <cell r="M347" t="str">
            <v>1998-09-14</v>
          </cell>
          <cell r="N347" t="str">
            <v>27</v>
          </cell>
          <cell r="O347" t="str">
            <v>重庆市万州区</v>
          </cell>
          <cell r="P347" t="str">
            <v>共青团员</v>
          </cell>
          <cell r="Q347" t="str">
            <v>重庆工商大学</v>
          </cell>
          <cell r="R347" t="str">
            <v>2020-06-19</v>
          </cell>
          <cell r="S347" t="str">
            <v>贸易经济</v>
          </cell>
          <cell r="T347" t="str">
            <v>大学本科</v>
          </cell>
          <cell r="U347" t="str">
            <v>学士</v>
          </cell>
          <cell r="V347" t="str">
            <v>是</v>
          </cell>
          <cell r="W347" t="str">
            <v>全日制</v>
          </cell>
          <cell r="X347" t="str">
            <v>无</v>
          </cell>
          <cell r="Y347" t="str">
            <v>否</v>
          </cell>
          <cell r="Z347" t="str">
            <v>否</v>
          </cell>
          <cell r="AA347" t="str">
            <v>其他年份</v>
          </cell>
          <cell r="AB347" t="str">
            <v>是</v>
          </cell>
          <cell r="AC347" t="str">
            <v>否</v>
          </cell>
          <cell r="AD347" t="str">
            <v>不是服务基层项目人员</v>
          </cell>
          <cell r="AE347" t="str">
            <v>否</v>
          </cell>
          <cell r="AF347" t="str">
            <v>否</v>
          </cell>
          <cell r="AG347" t="str">
            <v>无</v>
          </cell>
          <cell r="AH347" t="str">
            <v>55月</v>
          </cell>
          <cell r="AI347" t="str">
            <v>无</v>
          </cell>
          <cell r="AJ347" t="str">
            <v>是</v>
          </cell>
          <cell r="AK347" t="str">
            <v>2013.9-2016.7重庆市綦江中学读高中；
2016.9-2020.6重庆工商大学读本科；
2020.7-2021.8重庆涪陵榨菜集团股份有限公司任国际业务运营职位；
2020.9-2025.1重庆长江人力资源有限公司派遣至万州区新田镇人民政府任村级财务会计职位；
2025.2-2026.1待业。</v>
          </cell>
          <cell r="AL347" t="str">
            <v>18883265054</v>
          </cell>
          <cell r="AM347" t="str">
            <v>18883265054</v>
          </cell>
          <cell r="AN347" t="str">
            <v>重庆市万州区陈家坝街道滨江壹号C区</v>
          </cell>
          <cell r="AO347" t="str">
            <v>是</v>
          </cell>
          <cell r="AP347" t="str">
            <v>否</v>
          </cell>
          <cell r="AQ347" t="str">
            <v/>
          </cell>
          <cell r="AR347" t="str">
            <v>已缴费</v>
          </cell>
          <cell r="AS347" t="str">
            <v>2026-01-24</v>
          </cell>
          <cell r="AT347" t="str">
            <v>已缴费</v>
          </cell>
        </row>
        <row r="348">
          <cell r="B348" t="str">
            <v>500101200405116412</v>
          </cell>
          <cell r="C348" t="str">
            <v>6101010203618</v>
          </cell>
          <cell r="D348" t="str">
            <v>男</v>
          </cell>
          <cell r="E348" t="str">
            <v>开州区监委派出监察室</v>
          </cell>
          <cell r="F348" t="str">
            <v>纪检监察职位1</v>
          </cell>
          <cell r="G348">
            <v>71.5</v>
          </cell>
          <cell r="H348">
            <v>72.5</v>
          </cell>
          <cell r="I348">
            <v>0</v>
          </cell>
          <cell r="J348">
            <v>0</v>
          </cell>
          <cell r="K348">
            <v>144</v>
          </cell>
          <cell r="L348" t="str">
            <v>汉族</v>
          </cell>
          <cell r="M348" t="str">
            <v>2004-05-11</v>
          </cell>
          <cell r="N348" t="str">
            <v>21</v>
          </cell>
          <cell r="O348" t="str">
            <v>重庆市万州区</v>
          </cell>
          <cell r="P348" t="str">
            <v>中共党员</v>
          </cell>
          <cell r="Q348" t="str">
            <v>四川工业科技学院</v>
          </cell>
          <cell r="R348" t="str">
            <v>2026-06-30</v>
          </cell>
          <cell r="S348" t="str">
            <v>电子信息工程</v>
          </cell>
          <cell r="T348" t="str">
            <v>大学本科</v>
          </cell>
          <cell r="U348" t="str">
            <v>学士</v>
          </cell>
          <cell r="V348" t="str">
            <v>是</v>
          </cell>
          <cell r="W348" t="str">
            <v>全日制</v>
          </cell>
          <cell r="X348" t="str">
            <v>无</v>
          </cell>
          <cell r="Y348" t="str">
            <v>是</v>
          </cell>
          <cell r="Z348" t="str">
            <v>是</v>
          </cell>
          <cell r="AA348" t="str">
            <v>2026</v>
          </cell>
          <cell r="AB348" t="str">
            <v>否</v>
          </cell>
          <cell r="AC348" t="str">
            <v>否</v>
          </cell>
          <cell r="AD348" t="str">
            <v>不是服务基层项目人员</v>
          </cell>
          <cell r="AE348" t="str">
            <v>否</v>
          </cell>
          <cell r="AF348" t="str">
            <v>否</v>
          </cell>
          <cell r="AG348" t="str">
            <v>无</v>
          </cell>
          <cell r="AH348" t="str">
            <v>无</v>
          </cell>
          <cell r="AI348" t="str">
            <v>无</v>
          </cell>
          <cell r="AJ348" t="str">
            <v>是</v>
          </cell>
          <cell r="AK348" t="str">
            <v>2019.9-2022.6 重庆市万州区万州高级中学读书；2022.9-2026.7 四川省德阳市四川工业科技学院读本科</v>
          </cell>
          <cell r="AL348" t="str">
            <v>13668462267</v>
          </cell>
          <cell r="AM348" t="str">
            <v>13668462267</v>
          </cell>
          <cell r="AN348" t="str">
            <v>重庆市万州区安庆路39号1单元501</v>
          </cell>
          <cell r="AO348" t="str">
            <v>是</v>
          </cell>
          <cell r="AP348" t="str">
            <v>否</v>
          </cell>
          <cell r="AQ348" t="str">
            <v/>
          </cell>
          <cell r="AR348" t="str">
            <v>已缴费</v>
          </cell>
          <cell r="AS348" t="str">
            <v>2026-01-23</v>
          </cell>
          <cell r="AT348" t="str">
            <v>已缴费</v>
          </cell>
        </row>
        <row r="349">
          <cell r="B349" t="str">
            <v>50038219950805246X</v>
          </cell>
          <cell r="C349" t="str">
            <v>6101010306429</v>
          </cell>
          <cell r="D349" t="str">
            <v>女</v>
          </cell>
          <cell r="E349" t="str">
            <v>开州区财政绩效评价和集中收付中心（参照）</v>
          </cell>
          <cell r="F349" t="str">
            <v>财政绩效管理3</v>
          </cell>
          <cell r="G349">
            <v>61.5</v>
          </cell>
          <cell r="H349">
            <v>63.5</v>
          </cell>
          <cell r="I349">
            <v>0</v>
          </cell>
          <cell r="J349">
            <v>0</v>
          </cell>
          <cell r="K349">
            <v>125</v>
          </cell>
          <cell r="L349" t="str">
            <v>汉族</v>
          </cell>
          <cell r="M349" t="str">
            <v>1995-08-05</v>
          </cell>
          <cell r="N349" t="str">
            <v>30</v>
          </cell>
          <cell r="O349" t="str">
            <v>重庆市合川区草街街道百岁村3组74号附1号</v>
          </cell>
          <cell r="P349" t="str">
            <v>中共党员</v>
          </cell>
          <cell r="Q349" t="str">
            <v>湖南涉外经济学院</v>
          </cell>
          <cell r="R349" t="str">
            <v>2017-06-30</v>
          </cell>
          <cell r="S349" t="str">
            <v>会计学</v>
          </cell>
          <cell r="T349" t="str">
            <v>大学本科</v>
          </cell>
          <cell r="U349" t="str">
            <v>学士</v>
          </cell>
          <cell r="V349" t="str">
            <v>是</v>
          </cell>
          <cell r="W349" t="str">
            <v>全日制</v>
          </cell>
          <cell r="X349" t="str">
            <v>无</v>
          </cell>
          <cell r="Y349" t="str">
            <v>否</v>
          </cell>
          <cell r="Z349" t="str">
            <v>否</v>
          </cell>
          <cell r="AA349" t="str">
            <v>其他年份</v>
          </cell>
          <cell r="AB349" t="str">
            <v>否</v>
          </cell>
          <cell r="AC349" t="str">
            <v>否</v>
          </cell>
          <cell r="AD349" t="str">
            <v>不是服务基层项目人员</v>
          </cell>
          <cell r="AE349" t="str">
            <v>否</v>
          </cell>
          <cell r="AF349" t="str">
            <v>否</v>
          </cell>
          <cell r="AG349" t="str">
            <v>达州市通川区社会工作部 党建专员</v>
          </cell>
          <cell r="AH349" t="str">
            <v>7</v>
          </cell>
          <cell r="AI349" t="str">
            <v>无</v>
          </cell>
          <cell r="AJ349" t="str">
            <v>是</v>
          </cell>
          <cell r="AK349" t="str">
            <v>2010年9月-2013年6月在重庆市合川中学读高中；2013年9月-2017年6月在湖南涉外经济学院读本科；2017年10月-2020年5月在重庆公瑾管理咨询有限公司担任会计；2020年06月-2021年07月在重庆潜硕会计师事务所（普通合伙）担任审计员；2021年10月至2024年7月在重庆鑫尚税务师事务所有限公司担任审计员；2024年7月-2025年12月待业；2026年1月至今在达州市通川区社会工作部担任党建专员</v>
          </cell>
          <cell r="AL349" t="str">
            <v>18580485696</v>
          </cell>
          <cell r="AM349" t="str">
            <v>18508183139</v>
          </cell>
          <cell r="AN349" t="str">
            <v>四川省达州市通川区东城街道张家湾吉昌路116号1栋2单元2-2  </v>
          </cell>
          <cell r="AO349" t="str">
            <v>是</v>
          </cell>
          <cell r="AP349" t="str">
            <v>否</v>
          </cell>
          <cell r="AQ349" t="str">
            <v>临聘人员</v>
          </cell>
          <cell r="AR349" t="str">
            <v>已缴费</v>
          </cell>
          <cell r="AS349" t="str">
            <v>2026-01-23</v>
          </cell>
          <cell r="AT349" t="str">
            <v>已缴费</v>
          </cell>
        </row>
        <row r="350">
          <cell r="B350" t="str">
            <v>513002199807143368</v>
          </cell>
          <cell r="C350" t="str">
            <v>6103809000806</v>
          </cell>
          <cell r="D350" t="str">
            <v>女</v>
          </cell>
          <cell r="E350" t="str">
            <v>开州区市场监督管理局</v>
          </cell>
          <cell r="F350" t="str">
            <v>基层行政执法2</v>
          </cell>
          <cell r="G350">
            <v>61.5</v>
          </cell>
          <cell r="H350">
            <v>69</v>
          </cell>
          <cell r="I350">
            <v>0</v>
          </cell>
          <cell r="J350">
            <v>0</v>
          </cell>
          <cell r="K350">
            <v>130.5</v>
          </cell>
          <cell r="L350" t="str">
            <v>汉族</v>
          </cell>
          <cell r="M350" t="str">
            <v>1998-07-14</v>
          </cell>
          <cell r="N350" t="str">
            <v>27</v>
          </cell>
          <cell r="O350" t="str">
            <v>四川省万源市</v>
          </cell>
          <cell r="P350" t="str">
            <v>中共党员</v>
          </cell>
          <cell r="Q350" t="str">
            <v>成都东软学院</v>
          </cell>
          <cell r="R350" t="str">
            <v>2022-06-17</v>
          </cell>
          <cell r="S350" t="str">
            <v>工业设计</v>
          </cell>
          <cell r="T350" t="str">
            <v>大学本科</v>
          </cell>
          <cell r="U350" t="str">
            <v>学士</v>
          </cell>
          <cell r="V350" t="str">
            <v>是</v>
          </cell>
          <cell r="W350" t="str">
            <v>全日制</v>
          </cell>
          <cell r="X350" t="str">
            <v>无</v>
          </cell>
          <cell r="Y350" t="str">
            <v>否</v>
          </cell>
          <cell r="Z350" t="str">
            <v>否</v>
          </cell>
          <cell r="AA350" t="str">
            <v>其他年份</v>
          </cell>
          <cell r="AB350" t="str">
            <v>是</v>
          </cell>
          <cell r="AC350" t="str">
            <v>否</v>
          </cell>
          <cell r="AD350" t="str">
            <v>不是服务基层项目人员</v>
          </cell>
          <cell r="AE350" t="str">
            <v>否</v>
          </cell>
          <cell r="AF350" t="str">
            <v>否</v>
          </cell>
          <cell r="AG350" t="str">
            <v>无</v>
          </cell>
          <cell r="AH350" t="str">
            <v>无</v>
          </cell>
          <cell r="AI350" t="str">
            <v>无</v>
          </cell>
          <cell r="AJ350" t="str">
            <v>是</v>
          </cell>
          <cell r="AK350" t="str">
            <v>2014.9-2017万源市第三中学读书；2017.9-2018.6万源中学读书；2018.9-2022.6成都东软学院读书；2022.10-2025.10在四川省万源市八台镇人民政府任社工（编外）；2025.10至今待业</v>
          </cell>
          <cell r="AL350" t="str">
            <v>18284620907</v>
          </cell>
          <cell r="AM350" t="str">
            <v>15182874153</v>
          </cell>
          <cell r="AN350" t="str">
            <v>四川省万源市未来城市公园里</v>
          </cell>
          <cell r="AO350" t="str">
            <v>是</v>
          </cell>
          <cell r="AP350" t="str">
            <v>否</v>
          </cell>
          <cell r="AQ350" t="str">
            <v/>
          </cell>
          <cell r="AR350" t="str">
            <v>已缴费</v>
          </cell>
          <cell r="AS350" t="str">
            <v>2026-01-24</v>
          </cell>
          <cell r="AT350" t="str">
            <v>已缴费</v>
          </cell>
        </row>
        <row r="351">
          <cell r="B351" t="str">
            <v>500234199204062734</v>
          </cell>
          <cell r="C351" t="str">
            <v>6103010804223</v>
          </cell>
          <cell r="D351" t="str">
            <v>男</v>
          </cell>
          <cell r="E351" t="str">
            <v>开州区农业综合行政执法支队（参照）</v>
          </cell>
          <cell r="F351" t="str">
            <v>农业农村执法职位1</v>
          </cell>
          <cell r="G351">
            <v>69</v>
          </cell>
          <cell r="H351">
            <v>69.5</v>
          </cell>
          <cell r="I351">
            <v>0</v>
          </cell>
          <cell r="J351">
            <v>0</v>
          </cell>
          <cell r="K351">
            <v>138.5</v>
          </cell>
          <cell r="L351" t="str">
            <v>汉族</v>
          </cell>
          <cell r="M351" t="str">
            <v>1992-04-06</v>
          </cell>
          <cell r="N351" t="str">
            <v>33</v>
          </cell>
          <cell r="O351" t="str">
            <v>广东省深圳市</v>
          </cell>
          <cell r="P351" t="str">
            <v>群众</v>
          </cell>
          <cell r="Q351" t="str">
            <v>延边大学</v>
          </cell>
          <cell r="R351" t="str">
            <v>2019-02-26</v>
          </cell>
          <cell r="S351" t="str">
            <v>数字媒体技术</v>
          </cell>
          <cell r="T351" t="str">
            <v>大学本科</v>
          </cell>
          <cell r="U351" t="str">
            <v>学士</v>
          </cell>
          <cell r="V351" t="str">
            <v>是</v>
          </cell>
          <cell r="W351" t="str">
            <v>全日制</v>
          </cell>
          <cell r="X351" t="str">
            <v>无</v>
          </cell>
          <cell r="Y351" t="str">
            <v>否</v>
          </cell>
          <cell r="Z351" t="str">
            <v>否</v>
          </cell>
          <cell r="AA351" t="str">
            <v>其他年份</v>
          </cell>
          <cell r="AB351" t="str">
            <v>否</v>
          </cell>
          <cell r="AC351" t="str">
            <v>否</v>
          </cell>
          <cell r="AD351" t="str">
            <v>不是服务基层项目人员</v>
          </cell>
          <cell r="AE351" t="str">
            <v>否</v>
          </cell>
          <cell r="AF351" t="str">
            <v>否</v>
          </cell>
          <cell r="AG351" t="str">
            <v>无</v>
          </cell>
          <cell r="AH351" t="str">
            <v>无</v>
          </cell>
          <cell r="AI351" t="str">
            <v>无</v>
          </cell>
          <cell r="AJ351" t="str">
            <v>是</v>
          </cell>
          <cell r="AK351" t="str">
            <v>2010.9-2013.6 重庆市开州中学读书；2013.9-2019.2 延边大学读本科；2019.8-2021.4 深圳市新银河技术有限公司任电商运营职位；2021.6-2023.6 深圳市盈富斯科技有限公司任电商物流运营职位；2023.6至今待业。</v>
          </cell>
          <cell r="AL351" t="str">
            <v>13380361290</v>
          </cell>
          <cell r="AM351" t="str">
            <v>13883203897</v>
          </cell>
          <cell r="AN351" t="str">
            <v>重庆市开州区大进镇双万街251号 </v>
          </cell>
          <cell r="AO351" t="str">
            <v>是</v>
          </cell>
          <cell r="AP351" t="str">
            <v>否</v>
          </cell>
          <cell r="AQ351" t="str">
            <v/>
          </cell>
          <cell r="AR351" t="str">
            <v>已缴费</v>
          </cell>
          <cell r="AS351" t="str">
            <v>2026-01-24</v>
          </cell>
          <cell r="AT351" t="str">
            <v>已缴费</v>
          </cell>
        </row>
        <row r="352">
          <cell r="B352" t="str">
            <v>500234200106213370</v>
          </cell>
          <cell r="C352" t="str">
            <v>6104803403304</v>
          </cell>
          <cell r="D352" t="str">
            <v>男</v>
          </cell>
          <cell r="E352" t="str">
            <v>开州区公安局</v>
          </cell>
          <cell r="F352" t="str">
            <v>基层执法勤务职位3</v>
          </cell>
          <cell r="G352">
            <v>60.5</v>
          </cell>
          <cell r="H352">
            <v>59</v>
          </cell>
          <cell r="I352">
            <v>73</v>
          </cell>
          <cell r="J352">
            <v>0</v>
          </cell>
          <cell r="K352">
            <v>63.8</v>
          </cell>
          <cell r="L352" t="str">
            <v>汉族</v>
          </cell>
          <cell r="M352" t="str">
            <v>2001-06-21</v>
          </cell>
          <cell r="N352" t="str">
            <v>24</v>
          </cell>
          <cell r="O352" t="str">
            <v>重庆市开州区</v>
          </cell>
          <cell r="P352" t="str">
            <v>共青团员</v>
          </cell>
          <cell r="Q352" t="str">
            <v>黑龙江科技大学</v>
          </cell>
          <cell r="R352" t="str">
            <v>2023-06-30</v>
          </cell>
          <cell r="S352" t="str">
            <v>风景园林</v>
          </cell>
          <cell r="T352" t="str">
            <v>大学本科</v>
          </cell>
          <cell r="U352" t="str">
            <v>学士</v>
          </cell>
          <cell r="V352" t="str">
            <v>是</v>
          </cell>
          <cell r="W352" t="str">
            <v>全日制</v>
          </cell>
          <cell r="X352" t="str">
            <v>无</v>
          </cell>
          <cell r="Y352" t="str">
            <v>否</v>
          </cell>
          <cell r="Z352" t="str">
            <v>否</v>
          </cell>
          <cell r="AA352" t="str">
            <v>其他年份</v>
          </cell>
          <cell r="AB352" t="str">
            <v>否</v>
          </cell>
          <cell r="AC352" t="str">
            <v>否</v>
          </cell>
          <cell r="AD352" t="str">
            <v>不是服务基层项目人员</v>
          </cell>
          <cell r="AE352" t="str">
            <v>否</v>
          </cell>
          <cell r="AF352" t="str">
            <v>否</v>
          </cell>
          <cell r="AG352" t="str">
            <v>孝昌县城区建设服务中心，职员</v>
          </cell>
          <cell r="AH352" t="str">
            <v>2年</v>
          </cell>
          <cell r="AI352" t="str">
            <v>无</v>
          </cell>
          <cell r="AJ352" t="str">
            <v>是</v>
          </cell>
          <cell r="AK352" t="str">
            <v>2016.9-2019.6重庆市开州区实验中学读书；2019.9-2023.6黑龙江科技大学读本科；2023.7-至今在孝昌县城区建设服务中心，职员</v>
          </cell>
          <cell r="AL352" t="str">
            <v>17623662916</v>
          </cell>
          <cell r="AM352" t="str">
            <v>13883840288</v>
          </cell>
          <cell r="AN352" t="str">
            <v>湖北省孝感市孝昌县</v>
          </cell>
          <cell r="AO352" t="str">
            <v>是</v>
          </cell>
          <cell r="AP352" t="str">
            <v>是</v>
          </cell>
          <cell r="AQ352" t="str">
            <v/>
          </cell>
          <cell r="AR352" t="str">
            <v>已缴费</v>
          </cell>
          <cell r="AS352" t="str">
            <v>2026-01-24</v>
          </cell>
          <cell r="AT352" t="str">
            <v>已缴费</v>
          </cell>
        </row>
        <row r="353">
          <cell r="B353" t="str">
            <v>500101199712268437</v>
          </cell>
          <cell r="C353" t="str">
            <v>6104803402823</v>
          </cell>
          <cell r="D353" t="str">
            <v>男</v>
          </cell>
          <cell r="E353" t="str">
            <v>开州区公安局</v>
          </cell>
          <cell r="F353" t="str">
            <v>基层执法勤务职位2</v>
          </cell>
          <cell r="G353">
            <v>72</v>
          </cell>
          <cell r="H353">
            <v>51</v>
          </cell>
          <cell r="I353">
            <v>69</v>
          </cell>
          <cell r="J353">
            <v>0</v>
          </cell>
          <cell r="K353">
            <v>64.8</v>
          </cell>
          <cell r="L353" t="str">
            <v>汉族</v>
          </cell>
          <cell r="M353" t="str">
            <v>1997-12-26</v>
          </cell>
          <cell r="N353" t="str">
            <v>28</v>
          </cell>
          <cell r="O353" t="str">
            <v>重庆市万州区</v>
          </cell>
          <cell r="P353" t="str">
            <v>群众</v>
          </cell>
          <cell r="Q353" t="str">
            <v>长春理工大学</v>
          </cell>
          <cell r="R353" t="str">
            <v>2020-06-28</v>
          </cell>
          <cell r="S353" t="str">
            <v>环境工程</v>
          </cell>
          <cell r="T353" t="str">
            <v>大学本科</v>
          </cell>
          <cell r="U353" t="str">
            <v>学士</v>
          </cell>
          <cell r="V353" t="str">
            <v>是</v>
          </cell>
          <cell r="W353" t="str">
            <v>全日制</v>
          </cell>
          <cell r="X353" t="str">
            <v>无</v>
          </cell>
          <cell r="Y353" t="str">
            <v>否</v>
          </cell>
          <cell r="Z353" t="str">
            <v>否</v>
          </cell>
          <cell r="AA353" t="str">
            <v>其他年份</v>
          </cell>
          <cell r="AB353" t="str">
            <v>是</v>
          </cell>
          <cell r="AC353" t="str">
            <v>否</v>
          </cell>
          <cell r="AD353" t="str">
            <v>不是服务基层项目人员</v>
          </cell>
          <cell r="AE353" t="str">
            <v>否</v>
          </cell>
          <cell r="AF353" t="str">
            <v>否</v>
          </cell>
          <cell r="AG353" t="str">
            <v>无</v>
          </cell>
          <cell r="AH353" t="str">
            <v>无</v>
          </cell>
          <cell r="AI353" t="str">
            <v>无</v>
          </cell>
          <cell r="AJ353" t="str">
            <v>是</v>
          </cell>
          <cell r="AK353" t="str">
            <v>2013.9-2016.6在万州区上海中学读高中；2016.9-2020.6在吉林省长春理工大学读本科。2020.7-2021.5在南通药明康德医药科技有限公司任有机合成助理研究员；2021.6-2023.9在重庆润源环保有限公司任环保工程师；2024.7-2025.7在重庆市维都利新能源有限公司任设备管理；2025.8至今待业，中间有参加培训实习，未签劳动合同。</v>
          </cell>
          <cell r="AL353" t="str">
            <v>17737342736</v>
          </cell>
          <cell r="AM353" t="str">
            <v>13452642194</v>
          </cell>
          <cell r="AN353" t="str">
            <v>重庆市万州区长滩镇砚羊渠街202号</v>
          </cell>
          <cell r="AO353" t="str">
            <v>是</v>
          </cell>
          <cell r="AP353" t="str">
            <v>否</v>
          </cell>
          <cell r="AQ353" t="str">
            <v/>
          </cell>
          <cell r="AR353" t="str">
            <v>已缴费</v>
          </cell>
          <cell r="AS353" t="str">
            <v>2026-01-24</v>
          </cell>
          <cell r="AT353" t="str">
            <v>已缴费</v>
          </cell>
        </row>
        <row r="354">
          <cell r="B354" t="str">
            <v>511781200401106492</v>
          </cell>
          <cell r="C354" t="str">
            <v>6107800100618</v>
          </cell>
          <cell r="D354" t="str">
            <v>男</v>
          </cell>
          <cell r="E354" t="str">
            <v>开州区乡镇机关</v>
          </cell>
          <cell r="F354" t="str">
            <v>综合管理职位1</v>
          </cell>
          <cell r="G354">
            <v>64</v>
          </cell>
          <cell r="H354">
            <v>66.5</v>
          </cell>
          <cell r="I354">
            <v>0</v>
          </cell>
          <cell r="J354">
            <v>0</v>
          </cell>
          <cell r="K354">
            <v>130.5</v>
          </cell>
          <cell r="L354" t="str">
            <v>汉族</v>
          </cell>
          <cell r="M354" t="str">
            <v>2004-01-10</v>
          </cell>
          <cell r="N354" t="str">
            <v>22</v>
          </cell>
          <cell r="O354" t="str">
            <v>四川省万源市大竹镇</v>
          </cell>
          <cell r="P354" t="str">
            <v>共青团员</v>
          </cell>
          <cell r="Q354" t="str">
            <v>成都信息工程大学</v>
          </cell>
          <cell r="R354" t="str">
            <v>2026-06-23</v>
          </cell>
          <cell r="S354" t="str">
            <v>机器人工程</v>
          </cell>
          <cell r="T354" t="str">
            <v>大学本科</v>
          </cell>
          <cell r="U354" t="str">
            <v>学士</v>
          </cell>
          <cell r="V354" t="str">
            <v>是</v>
          </cell>
          <cell r="W354" t="str">
            <v>全日制</v>
          </cell>
          <cell r="X354" t="str">
            <v>无</v>
          </cell>
          <cell r="Y354" t="str">
            <v>是</v>
          </cell>
          <cell r="Z354" t="str">
            <v>是</v>
          </cell>
          <cell r="AA354" t="str">
            <v>2026</v>
          </cell>
          <cell r="AB354" t="str">
            <v>否</v>
          </cell>
          <cell r="AC354" t="str">
            <v>否</v>
          </cell>
          <cell r="AD354" t="str">
            <v>不是服务基层项目人员</v>
          </cell>
          <cell r="AE354" t="str">
            <v>否</v>
          </cell>
          <cell r="AF354" t="str">
            <v>否</v>
          </cell>
          <cell r="AG354" t="str">
            <v>无</v>
          </cell>
          <cell r="AH354" t="str">
            <v>无</v>
          </cell>
          <cell r="AI354" t="str">
            <v>无</v>
          </cell>
          <cell r="AJ354" t="str">
            <v>是</v>
          </cell>
          <cell r="AK354" t="str">
            <v>2019.9-2022.6 万源中学读书；2022.9-2026.7 成都信息工程大学读本科</v>
          </cell>
          <cell r="AL354" t="str">
            <v>15082876986</v>
          </cell>
          <cell r="AM354" t="str">
            <v>15281806716</v>
          </cell>
          <cell r="AN354" t="str">
            <v>四川省万源市大竹镇莲花路120号</v>
          </cell>
          <cell r="AO354" t="str">
            <v>是</v>
          </cell>
          <cell r="AP354" t="str">
            <v>否</v>
          </cell>
          <cell r="AQ354" t="str">
            <v/>
          </cell>
          <cell r="AR354" t="str">
            <v>已缴费</v>
          </cell>
          <cell r="AS354" t="str">
            <v>2026-01-24</v>
          </cell>
          <cell r="AT354" t="str">
            <v>已缴费</v>
          </cell>
        </row>
        <row r="355">
          <cell r="B355" t="str">
            <v>500229200407278265</v>
          </cell>
          <cell r="C355" t="str">
            <v>6107806500326</v>
          </cell>
          <cell r="D355" t="str">
            <v>女</v>
          </cell>
          <cell r="E355" t="str">
            <v>开州区乡镇机关</v>
          </cell>
          <cell r="F355" t="str">
            <v>综合管理职位2</v>
          </cell>
          <cell r="G355">
            <v>67</v>
          </cell>
          <cell r="H355">
            <v>74.5</v>
          </cell>
          <cell r="I355">
            <v>0</v>
          </cell>
          <cell r="J355">
            <v>0</v>
          </cell>
          <cell r="K355">
            <v>141.5</v>
          </cell>
          <cell r="L355" t="str">
            <v>汉族</v>
          </cell>
          <cell r="M355" t="str">
            <v>2004-07-27</v>
          </cell>
          <cell r="N355" t="str">
            <v>21</v>
          </cell>
          <cell r="O355" t="str">
            <v>重庆市城口县</v>
          </cell>
          <cell r="P355" t="str">
            <v>共青团员</v>
          </cell>
          <cell r="Q355" t="str">
            <v>重庆工商大学</v>
          </cell>
          <cell r="R355" t="str">
            <v>2026-07-01</v>
          </cell>
          <cell r="S355" t="str">
            <v>财务管理</v>
          </cell>
          <cell r="T355" t="str">
            <v>大学本科</v>
          </cell>
          <cell r="U355" t="str">
            <v>学士</v>
          </cell>
          <cell r="V355" t="str">
            <v>是</v>
          </cell>
          <cell r="W355" t="str">
            <v>全日制</v>
          </cell>
          <cell r="X355" t="str">
            <v>无</v>
          </cell>
          <cell r="Y355" t="str">
            <v>是</v>
          </cell>
          <cell r="Z355" t="str">
            <v>否</v>
          </cell>
          <cell r="AA355" t="str">
            <v>2026</v>
          </cell>
          <cell r="AB355" t="str">
            <v>否</v>
          </cell>
          <cell r="AC355" t="str">
            <v>否</v>
          </cell>
          <cell r="AD355" t="str">
            <v>不是服务基层项目人员</v>
          </cell>
          <cell r="AE355" t="str">
            <v>否</v>
          </cell>
          <cell r="AF355" t="str">
            <v>否</v>
          </cell>
          <cell r="AG355" t="str">
            <v>无</v>
          </cell>
          <cell r="AH355" t="str">
            <v>无</v>
          </cell>
          <cell r="AI355" t="str">
            <v>无</v>
          </cell>
          <cell r="AJ355" t="str">
            <v>是</v>
          </cell>
          <cell r="AK355" t="str">
            <v>2019.9-2022.7重庆城口中学校;
2022.9至今在重庆工商大学</v>
          </cell>
          <cell r="AL355" t="str">
            <v>17783512990</v>
          </cell>
          <cell r="AM355" t="str">
            <v>17783512990</v>
          </cell>
          <cell r="AN355" t="str">
            <v>重庆市城口县河鱼乡</v>
          </cell>
          <cell r="AO355" t="str">
            <v>是</v>
          </cell>
          <cell r="AP355" t="str">
            <v>否</v>
          </cell>
          <cell r="AQ355" t="str">
            <v/>
          </cell>
          <cell r="AR355" t="str">
            <v>已缴费</v>
          </cell>
          <cell r="AS355" t="str">
            <v>2026-01-24</v>
          </cell>
          <cell r="AT355" t="str">
            <v>已缴费</v>
          </cell>
        </row>
        <row r="356">
          <cell r="B356" t="str">
            <v>500234200107025785</v>
          </cell>
          <cell r="C356" t="str">
            <v>6103540206718</v>
          </cell>
          <cell r="D356" t="str">
            <v>女</v>
          </cell>
          <cell r="E356" t="str">
            <v>开州区农业综合行政执法支队（参照）</v>
          </cell>
          <cell r="F356" t="str">
            <v>农业农村执法职位2</v>
          </cell>
          <cell r="G356">
            <v>63.5</v>
          </cell>
          <cell r="H356">
            <v>64.5</v>
          </cell>
          <cell r="I356">
            <v>0</v>
          </cell>
          <cell r="J356">
            <v>0</v>
          </cell>
          <cell r="K356">
            <v>128</v>
          </cell>
          <cell r="L356" t="str">
            <v>汉族</v>
          </cell>
          <cell r="M356" t="str">
            <v>2001-07-02</v>
          </cell>
          <cell r="N356" t="str">
            <v>24</v>
          </cell>
          <cell r="O356" t="str">
            <v>重庆市开州区</v>
          </cell>
          <cell r="P356" t="str">
            <v>中共党员</v>
          </cell>
          <cell r="Q356" t="str">
            <v>重庆移通学院</v>
          </cell>
          <cell r="R356" t="str">
            <v>2024-06-28</v>
          </cell>
          <cell r="S356" t="str">
            <v>计算机科学与技术</v>
          </cell>
          <cell r="T356" t="str">
            <v>大学本科</v>
          </cell>
          <cell r="U356" t="str">
            <v>学士</v>
          </cell>
          <cell r="V356" t="str">
            <v>是</v>
          </cell>
          <cell r="W356" t="str">
            <v>全日制</v>
          </cell>
          <cell r="X356" t="str">
            <v>无</v>
          </cell>
          <cell r="Y356" t="str">
            <v>否</v>
          </cell>
          <cell r="Z356" t="str">
            <v>是</v>
          </cell>
          <cell r="AA356" t="str">
            <v>其他年份</v>
          </cell>
          <cell r="AB356" t="str">
            <v>否</v>
          </cell>
          <cell r="AC356" t="str">
            <v>否</v>
          </cell>
          <cell r="AD356" t="str">
            <v>不是服务基层项目人员</v>
          </cell>
          <cell r="AE356" t="str">
            <v>否</v>
          </cell>
          <cell r="AF356" t="str">
            <v>否</v>
          </cell>
          <cell r="AG356" t="str">
            <v>无</v>
          </cell>
          <cell r="AH356" t="str">
            <v>无</v>
          </cell>
          <cell r="AI356" t="str">
            <v>无</v>
          </cell>
          <cell r="AJ356" t="str">
            <v>是</v>
          </cell>
          <cell r="AK356" t="str">
            <v>2016.9-2019.7重庆市开州中学读书；2019.9-2022.7重庆市电子科技职业大学；2022.9-2024.7重庆移通学院；2024.7-至今待业</v>
          </cell>
          <cell r="AL356" t="str">
            <v>15123511320</v>
          </cell>
          <cell r="AM356" t="str">
            <v>13638296885</v>
          </cell>
          <cell r="AN356" t="str">
            <v>重庆市开州区云枫街道旭日翰枫府邸</v>
          </cell>
          <cell r="AO356" t="str">
            <v>是</v>
          </cell>
          <cell r="AP356" t="str">
            <v>否</v>
          </cell>
          <cell r="AQ356" t="str">
            <v/>
          </cell>
          <cell r="AR356" t="str">
            <v>已缴费</v>
          </cell>
          <cell r="AS356" t="str">
            <v>2026-01-24</v>
          </cell>
          <cell r="AT356" t="str">
            <v>已缴费</v>
          </cell>
        </row>
        <row r="357">
          <cell r="B357" t="str">
            <v>500234200005104079</v>
          </cell>
          <cell r="C357" t="str">
            <v>6104808206522</v>
          </cell>
          <cell r="D357" t="str">
            <v>男</v>
          </cell>
          <cell r="E357" t="str">
            <v>开州区公安局</v>
          </cell>
          <cell r="F357" t="str">
            <v>基层执法勤务职位（网络安全管理）</v>
          </cell>
          <cell r="G357">
            <v>65</v>
          </cell>
          <cell r="H357">
            <v>55</v>
          </cell>
          <cell r="I357">
            <v>76</v>
          </cell>
          <cell r="J357">
            <v>0</v>
          </cell>
          <cell r="K357">
            <v>65.3</v>
          </cell>
          <cell r="L357" t="str">
            <v>汉族</v>
          </cell>
          <cell r="M357" t="str">
            <v>2000-05-10</v>
          </cell>
          <cell r="N357" t="str">
            <v>25</v>
          </cell>
          <cell r="O357" t="str">
            <v>重庆市开州区</v>
          </cell>
          <cell r="P357" t="str">
            <v>共青团员</v>
          </cell>
          <cell r="Q357" t="str">
            <v>重庆三峡学院</v>
          </cell>
          <cell r="R357" t="str">
            <v>2022-06-23</v>
          </cell>
          <cell r="S357" t="str">
            <v>智能科学与技术</v>
          </cell>
          <cell r="T357" t="str">
            <v>大学本科</v>
          </cell>
          <cell r="U357" t="str">
            <v>学士</v>
          </cell>
          <cell r="V357" t="str">
            <v>是</v>
          </cell>
          <cell r="W357" t="str">
            <v>全日制</v>
          </cell>
          <cell r="X357" t="str">
            <v>无</v>
          </cell>
          <cell r="Y357" t="str">
            <v>否</v>
          </cell>
          <cell r="Z357" t="str">
            <v>否</v>
          </cell>
          <cell r="AA357" t="str">
            <v>其他年份</v>
          </cell>
          <cell r="AB357" t="str">
            <v>否</v>
          </cell>
          <cell r="AC357" t="str">
            <v>否</v>
          </cell>
          <cell r="AD357" t="str">
            <v>不是服务基层项目人员</v>
          </cell>
          <cell r="AE357" t="str">
            <v>否</v>
          </cell>
          <cell r="AF357" t="str">
            <v>否</v>
          </cell>
          <cell r="AG357" t="str">
            <v>无</v>
          </cell>
          <cell r="AH357" t="str">
            <v>无</v>
          </cell>
          <cell r="AI357" t="str">
            <v>无</v>
          </cell>
          <cell r="AJ357" t="str">
            <v>是</v>
          </cell>
          <cell r="AK357" t="str">
            <v>2015.9-2018.6 重庆市开州区临江中学读书
2018.9-2022.6 重庆三峡学院读本科
2022.6-至今 待业</v>
          </cell>
          <cell r="AL357" t="str">
            <v>17830782880</v>
          </cell>
          <cell r="AM357" t="str">
            <v>15723519642</v>
          </cell>
          <cell r="AN357" t="str">
            <v>重庆市开州区临江镇四十米大街</v>
          </cell>
          <cell r="AO357" t="str">
            <v>是</v>
          </cell>
          <cell r="AP357" t="str">
            <v>否</v>
          </cell>
          <cell r="AQ357" t="str">
            <v/>
          </cell>
          <cell r="AR357" t="str">
            <v>已缴费</v>
          </cell>
          <cell r="AS357" t="str">
            <v>2026-01-24</v>
          </cell>
          <cell r="AT357" t="str">
            <v>已缴费</v>
          </cell>
        </row>
        <row r="358">
          <cell r="B358" t="str">
            <v>500241199905081819</v>
          </cell>
          <cell r="C358" t="str">
            <v>6107802803918</v>
          </cell>
          <cell r="D358" t="str">
            <v>男</v>
          </cell>
          <cell r="E358" t="str">
            <v>开州区乡镇机关</v>
          </cell>
          <cell r="F358" t="str">
            <v>综合管理职位5</v>
          </cell>
          <cell r="G358">
            <v>61.5</v>
          </cell>
          <cell r="H358">
            <v>66.5</v>
          </cell>
          <cell r="I358">
            <v>0</v>
          </cell>
          <cell r="J358">
            <v>0</v>
          </cell>
          <cell r="K358">
            <v>128</v>
          </cell>
          <cell r="L358" t="str">
            <v>土家族</v>
          </cell>
          <cell r="M358" t="str">
            <v>1999-05-08</v>
          </cell>
          <cell r="N358" t="str">
            <v>27</v>
          </cell>
          <cell r="O358" t="str">
            <v>重庆市秀山县</v>
          </cell>
          <cell r="P358" t="str">
            <v>共青团员</v>
          </cell>
          <cell r="Q358" t="str">
            <v>长江师范学院</v>
          </cell>
          <cell r="R358" t="str">
            <v>2021-06-07</v>
          </cell>
          <cell r="S358" t="str">
            <v>财务管理</v>
          </cell>
          <cell r="T358" t="str">
            <v>大学本科</v>
          </cell>
          <cell r="U358" t="str">
            <v>学士</v>
          </cell>
          <cell r="V358" t="str">
            <v>是</v>
          </cell>
          <cell r="W358" t="str">
            <v>全日制</v>
          </cell>
          <cell r="X358" t="str">
            <v>无</v>
          </cell>
          <cell r="Y358" t="str">
            <v>否</v>
          </cell>
          <cell r="Z358" t="str">
            <v>否</v>
          </cell>
          <cell r="AA358" t="str">
            <v>其他年份</v>
          </cell>
          <cell r="AB358" t="str">
            <v>否</v>
          </cell>
          <cell r="AC358" t="str">
            <v>否</v>
          </cell>
          <cell r="AD358" t="str">
            <v>不是服务基层项目人员</v>
          </cell>
          <cell r="AE358" t="str">
            <v>否</v>
          </cell>
          <cell r="AF358" t="str">
            <v>否</v>
          </cell>
          <cell r="AG358" t="str">
            <v>无</v>
          </cell>
          <cell r="AH358" t="str">
            <v>无</v>
          </cell>
          <cell r="AI358" t="str">
            <v>无</v>
          </cell>
          <cell r="AJ358" t="str">
            <v>是</v>
          </cell>
          <cell r="AK358" t="str">
            <v>2013.9-2016.7秀山县高级中学读书；2016.9-2017.7长江师范学院读预科；2017.9-2021.6长江师范学院读本科；2021.12-2023.8在上海会计师事务所（特殊普通合伙）重庆分所任审计员职位；2023.8-至今待业。</v>
          </cell>
          <cell r="AL358" t="str">
            <v>18225494443</v>
          </cell>
          <cell r="AM358" t="str">
            <v>18085477394</v>
          </cell>
          <cell r="AN358" t="str">
            <v>重庆市秀山县洪安镇九龙新街132号</v>
          </cell>
          <cell r="AO358" t="str">
            <v>是</v>
          </cell>
          <cell r="AP358" t="str">
            <v>否</v>
          </cell>
          <cell r="AQ358" t="str">
            <v/>
          </cell>
          <cell r="AR358" t="str">
            <v>已缴费</v>
          </cell>
          <cell r="AS358" t="str">
            <v>2026-01-24</v>
          </cell>
          <cell r="AT358" t="str">
            <v>已缴费</v>
          </cell>
        </row>
        <row r="359">
          <cell r="B359" t="str">
            <v>511321199910207474</v>
          </cell>
          <cell r="C359" t="str">
            <v>6101170100607</v>
          </cell>
          <cell r="D359" t="str">
            <v>男</v>
          </cell>
          <cell r="E359" t="str">
            <v>开州区街道机关</v>
          </cell>
          <cell r="F359" t="str">
            <v>综合管理职位3</v>
          </cell>
          <cell r="G359">
            <v>67</v>
          </cell>
          <cell r="H359">
            <v>68.5</v>
          </cell>
          <cell r="I359">
            <v>0</v>
          </cell>
          <cell r="J359">
            <v>0</v>
          </cell>
          <cell r="K359">
            <v>135.5</v>
          </cell>
          <cell r="L359" t="str">
            <v>汉族</v>
          </cell>
          <cell r="M359" t="str">
            <v>1999-10-20</v>
          </cell>
          <cell r="N359" t="str">
            <v>26</v>
          </cell>
          <cell r="O359" t="str">
            <v>四川省南充市南部县</v>
          </cell>
          <cell r="P359" t="str">
            <v>中共党员</v>
          </cell>
          <cell r="Q359" t="str">
            <v>西南民族大学</v>
          </cell>
          <cell r="R359" t="str">
            <v>2025-06-16</v>
          </cell>
          <cell r="S359" t="str">
            <v>草学</v>
          </cell>
          <cell r="T359" t="str">
            <v>硕士研究生</v>
          </cell>
          <cell r="U359" t="str">
            <v>硕士</v>
          </cell>
          <cell r="V359" t="str">
            <v>是</v>
          </cell>
          <cell r="W359" t="str">
            <v>全日制</v>
          </cell>
          <cell r="X359" t="str">
            <v>无</v>
          </cell>
          <cell r="Y359" t="str">
            <v>否</v>
          </cell>
          <cell r="Z359" t="str">
            <v>是</v>
          </cell>
          <cell r="AA359" t="str">
            <v>2025</v>
          </cell>
          <cell r="AB359" t="str">
            <v>否</v>
          </cell>
          <cell r="AC359" t="str">
            <v>否</v>
          </cell>
          <cell r="AD359" t="str">
            <v>不是服务基层项目人员</v>
          </cell>
          <cell r="AE359" t="str">
            <v>否</v>
          </cell>
          <cell r="AF359" t="str">
            <v>否</v>
          </cell>
          <cell r="AG359" t="str">
            <v>无</v>
          </cell>
          <cell r="AH359" t="str">
            <v>无</v>
          </cell>
          <cell r="AI359" t="str">
            <v>无</v>
          </cell>
          <cell r="AJ359" t="str">
            <v>是</v>
          </cell>
          <cell r="AK359" t="str">
            <v>2015年9月-2018年6月于新疆维吾尔自治区伊犁哈萨克自治州霍城县江苏中学读书
2018年9月-2022年6月于新疆维吾尔自治区乌鲁木齐市新疆农业大学读本科
2022年9月-2025年6月于四川省成都市西南民族大学读硕士研究生
2025年7月-2026年1月于四川省南充市南部县大河镇备考</v>
          </cell>
          <cell r="AL359" t="str">
            <v>13565221072</v>
          </cell>
          <cell r="AM359" t="str">
            <v>15828499273</v>
          </cell>
          <cell r="AN359" t="str">
            <v>637373</v>
          </cell>
          <cell r="AO359" t="str">
            <v>是</v>
          </cell>
          <cell r="AP359" t="str">
            <v>否</v>
          </cell>
          <cell r="AQ359" t="str">
            <v>草学属于农学学科门类</v>
          </cell>
          <cell r="AR359" t="str">
            <v>已缴费</v>
          </cell>
          <cell r="AS359" t="str">
            <v>2026-01-24</v>
          </cell>
          <cell r="AT359" t="str">
            <v>已缴费</v>
          </cell>
        </row>
        <row r="360">
          <cell r="B360" t="str">
            <v>500102200308211334</v>
          </cell>
          <cell r="C360" t="str">
            <v>6101020203703</v>
          </cell>
          <cell r="D360" t="str">
            <v>男</v>
          </cell>
          <cell r="E360" t="str">
            <v>开州区道路运输事务中心（参照）</v>
          </cell>
          <cell r="F360" t="str">
            <v>道路运输管理</v>
          </cell>
          <cell r="G360">
            <v>66</v>
          </cell>
          <cell r="H360">
            <v>69</v>
          </cell>
          <cell r="I360">
            <v>0</v>
          </cell>
          <cell r="J360">
            <v>0</v>
          </cell>
          <cell r="K360">
            <v>135</v>
          </cell>
          <cell r="L360" t="str">
            <v>汉族</v>
          </cell>
          <cell r="M360" t="str">
            <v>2003-08-21</v>
          </cell>
          <cell r="N360" t="str">
            <v>22</v>
          </cell>
          <cell r="O360" t="str">
            <v>重庆市涪陵区</v>
          </cell>
          <cell r="P360" t="str">
            <v>群众</v>
          </cell>
          <cell r="Q360" t="str">
            <v>中国民用航空飞行学院</v>
          </cell>
          <cell r="R360" t="str">
            <v>2025-07-01</v>
          </cell>
          <cell r="S360" t="str">
            <v>交通工程</v>
          </cell>
          <cell r="T360" t="str">
            <v>大学本科</v>
          </cell>
          <cell r="U360" t="str">
            <v>学士</v>
          </cell>
          <cell r="V360" t="str">
            <v>是</v>
          </cell>
          <cell r="W360" t="str">
            <v>全日制</v>
          </cell>
          <cell r="X360" t="str">
            <v>无</v>
          </cell>
          <cell r="Y360" t="str">
            <v>否</v>
          </cell>
          <cell r="Z360" t="str">
            <v>是</v>
          </cell>
          <cell r="AA360" t="str">
            <v>2025</v>
          </cell>
          <cell r="AB360" t="str">
            <v>否</v>
          </cell>
          <cell r="AC360" t="str">
            <v>否</v>
          </cell>
          <cell r="AD360" t="str">
            <v>不是服务基层项目人员</v>
          </cell>
          <cell r="AE360" t="str">
            <v>否</v>
          </cell>
          <cell r="AF360" t="str">
            <v>否</v>
          </cell>
          <cell r="AG360" t="str">
            <v>无</v>
          </cell>
          <cell r="AH360" t="str">
            <v>无</v>
          </cell>
          <cell r="AI360" t="str">
            <v>无</v>
          </cell>
          <cell r="AJ360" t="str">
            <v>是</v>
          </cell>
          <cell r="AK360" t="str">
            <v>2018.9.1-2021.7.1重庆市涪陵区第五中学读书；2021.9.1-2025.7.1中国民用航空飞行学院读本科;
2025.7.1至今待就业</v>
          </cell>
          <cell r="AL360" t="str">
            <v>13308252368</v>
          </cell>
          <cell r="AM360" t="str">
            <v>13308252368</v>
          </cell>
          <cell r="AN360" t="str">
            <v>重庆市涪陵区</v>
          </cell>
          <cell r="AO360" t="str">
            <v>是</v>
          </cell>
          <cell r="AP360" t="str">
            <v>否</v>
          </cell>
          <cell r="AQ360" t="str">
            <v/>
          </cell>
          <cell r="AR360" t="str">
            <v>已缴费</v>
          </cell>
          <cell r="AS360" t="str">
            <v>2026-01-23</v>
          </cell>
          <cell r="AT360" t="str">
            <v>已缴费</v>
          </cell>
        </row>
        <row r="361">
          <cell r="B361" t="str">
            <v>362329200103100020</v>
          </cell>
          <cell r="C361" t="str">
            <v>6101805901521</v>
          </cell>
          <cell r="D361" t="str">
            <v>女</v>
          </cell>
          <cell r="E361" t="str">
            <v>开州区街道机关</v>
          </cell>
          <cell r="F361" t="str">
            <v>综合管理职位2</v>
          </cell>
          <cell r="G361">
            <v>67</v>
          </cell>
          <cell r="H361">
            <v>70</v>
          </cell>
          <cell r="I361">
            <v>0</v>
          </cell>
          <cell r="J361">
            <v>0</v>
          </cell>
          <cell r="K361">
            <v>137</v>
          </cell>
          <cell r="L361" t="str">
            <v>汉族</v>
          </cell>
          <cell r="M361" t="str">
            <v>2001-03-10</v>
          </cell>
          <cell r="N361" t="str">
            <v>24</v>
          </cell>
          <cell r="O361" t="str">
            <v>江西省上饶市余干县</v>
          </cell>
          <cell r="P361" t="str">
            <v>共青团员</v>
          </cell>
          <cell r="Q361" t="str">
            <v>四川大学</v>
          </cell>
          <cell r="R361" t="str">
            <v>2026-06-30</v>
          </cell>
          <cell r="S361" t="str">
            <v>遗传学</v>
          </cell>
          <cell r="T361" t="str">
            <v>硕士研究生</v>
          </cell>
          <cell r="U361" t="str">
            <v>硕士</v>
          </cell>
          <cell r="V361" t="str">
            <v>是</v>
          </cell>
          <cell r="W361" t="str">
            <v>全日制</v>
          </cell>
          <cell r="X361" t="str">
            <v>无</v>
          </cell>
          <cell r="Y361" t="str">
            <v>是</v>
          </cell>
          <cell r="Z361" t="str">
            <v>否</v>
          </cell>
          <cell r="AA361" t="str">
            <v>2026</v>
          </cell>
          <cell r="AB361" t="str">
            <v>否</v>
          </cell>
          <cell r="AC361" t="str">
            <v>否</v>
          </cell>
          <cell r="AD361" t="str">
            <v>不是服务基层项目人员</v>
          </cell>
          <cell r="AE361" t="str">
            <v>否</v>
          </cell>
          <cell r="AF361" t="str">
            <v>否</v>
          </cell>
          <cell r="AG361" t="str">
            <v>四川大学</v>
          </cell>
          <cell r="AH361" t="str">
            <v>无</v>
          </cell>
          <cell r="AI361" t="str">
            <v>无</v>
          </cell>
          <cell r="AJ361" t="str">
            <v>是</v>
          </cell>
          <cell r="AK361" t="str">
            <v>2016.09-2019.07 余干中学读高中；2019.09-2023.07 四川大学读本科；2023.09至今四川大学读研究生</v>
          </cell>
          <cell r="AL361" t="str">
            <v>19822901593</v>
          </cell>
          <cell r="AM361" t="str">
            <v>19822901593</v>
          </cell>
          <cell r="AN361" t="str">
            <v>四川省成都市四川大学华西校区东区</v>
          </cell>
          <cell r="AO361" t="str">
            <v>是</v>
          </cell>
          <cell r="AP361" t="str">
            <v>否</v>
          </cell>
          <cell r="AQ361" t="str">
            <v/>
          </cell>
          <cell r="AR361" t="str">
            <v>已缴费</v>
          </cell>
          <cell r="AS361" t="str">
            <v>2026-01-25</v>
          </cell>
          <cell r="AT361" t="str">
            <v>已缴费</v>
          </cell>
        </row>
        <row r="362">
          <cell r="B362" t="str">
            <v>500231200201065098</v>
          </cell>
          <cell r="C362" t="str">
            <v>6107809501509</v>
          </cell>
          <cell r="D362" t="str">
            <v>男</v>
          </cell>
          <cell r="E362" t="str">
            <v>开州区乡镇机关</v>
          </cell>
          <cell r="F362" t="str">
            <v>综合管理职位1</v>
          </cell>
          <cell r="G362">
            <v>67.5</v>
          </cell>
          <cell r="H362">
            <v>61.5</v>
          </cell>
          <cell r="I362">
            <v>0</v>
          </cell>
          <cell r="J362">
            <v>0</v>
          </cell>
          <cell r="K362">
            <v>129</v>
          </cell>
          <cell r="L362" t="str">
            <v>汉族</v>
          </cell>
          <cell r="M362" t="str">
            <v>2002-01-06</v>
          </cell>
          <cell r="N362" t="str">
            <v>24</v>
          </cell>
          <cell r="O362" t="str">
            <v>重庆市垫江县黄沙乡</v>
          </cell>
          <cell r="P362" t="str">
            <v>群众</v>
          </cell>
          <cell r="Q362" t="str">
            <v>重庆师范大学</v>
          </cell>
          <cell r="R362" t="str">
            <v>2026-07-01</v>
          </cell>
          <cell r="S362" t="str">
            <v>生物科学</v>
          </cell>
          <cell r="T362" t="str">
            <v>大学本科</v>
          </cell>
          <cell r="U362" t="str">
            <v>学士</v>
          </cell>
          <cell r="V362" t="str">
            <v>是</v>
          </cell>
          <cell r="W362" t="str">
            <v>全日制</v>
          </cell>
          <cell r="X362" t="str">
            <v>无</v>
          </cell>
          <cell r="Y362" t="str">
            <v>是</v>
          </cell>
          <cell r="Z362" t="str">
            <v>是</v>
          </cell>
          <cell r="AA362" t="str">
            <v>2026</v>
          </cell>
          <cell r="AB362" t="str">
            <v>否</v>
          </cell>
          <cell r="AC362" t="str">
            <v>否</v>
          </cell>
          <cell r="AD362" t="str">
            <v>不是服务基层项目人员</v>
          </cell>
          <cell r="AE362" t="str">
            <v>否</v>
          </cell>
          <cell r="AF362" t="str">
            <v>否</v>
          </cell>
          <cell r="AG362" t="str">
            <v>无</v>
          </cell>
          <cell r="AH362" t="str">
            <v>无</v>
          </cell>
          <cell r="AI362" t="str">
            <v>无</v>
          </cell>
          <cell r="AJ362" t="str">
            <v>是</v>
          </cell>
          <cell r="AK362" t="str">
            <v>2017.9-2020.7重庆市垫江县第一中学校；2020.9-2026.7重庆师范大学读本科</v>
          </cell>
          <cell r="AL362" t="str">
            <v>19122584225</v>
          </cell>
          <cell r="AM362" t="str">
            <v>18623673159</v>
          </cell>
          <cell r="AN362" t="str">
            <v>重庆市垫江县桂溪华庭</v>
          </cell>
          <cell r="AO362" t="str">
            <v>是</v>
          </cell>
          <cell r="AP362" t="str">
            <v>否</v>
          </cell>
          <cell r="AQ362" t="str">
            <v>本人因个人原因延毕，预计2026年7月毕业，属于2026年应届毕业生。</v>
          </cell>
          <cell r="AR362" t="str">
            <v>已缴费</v>
          </cell>
          <cell r="AS362" t="str">
            <v>2026-01-24</v>
          </cell>
          <cell r="AT362" t="str">
            <v>已缴费</v>
          </cell>
        </row>
        <row r="363">
          <cell r="B363" t="str">
            <v>500234200011044404</v>
          </cell>
          <cell r="C363" t="str">
            <v>6101010104922</v>
          </cell>
          <cell r="D363" t="str">
            <v>女</v>
          </cell>
          <cell r="E363" t="str">
            <v>开州区街道机关</v>
          </cell>
          <cell r="F363" t="str">
            <v>综合管理职位2</v>
          </cell>
          <cell r="G363">
            <v>65</v>
          </cell>
          <cell r="H363">
            <v>69.5</v>
          </cell>
          <cell r="I363">
            <v>0</v>
          </cell>
          <cell r="J363">
            <v>0</v>
          </cell>
          <cell r="K363">
            <v>134.5</v>
          </cell>
          <cell r="L363" t="str">
            <v>汉族</v>
          </cell>
          <cell r="M363" t="str">
            <v>2000-11-04</v>
          </cell>
          <cell r="N363" t="str">
            <v>25</v>
          </cell>
          <cell r="O363" t="str">
            <v>重庆市开州区</v>
          </cell>
          <cell r="P363" t="str">
            <v>中共党员</v>
          </cell>
          <cell r="Q363" t="str">
            <v>华东理工大学</v>
          </cell>
          <cell r="R363" t="str">
            <v>2026-01-16</v>
          </cell>
          <cell r="S363" t="str">
            <v>社会工作</v>
          </cell>
          <cell r="T363" t="str">
            <v>硕士研究生</v>
          </cell>
          <cell r="U363" t="str">
            <v>硕士</v>
          </cell>
          <cell r="V363" t="str">
            <v>是</v>
          </cell>
          <cell r="W363" t="str">
            <v>全日制</v>
          </cell>
          <cell r="X363" t="str">
            <v>无</v>
          </cell>
          <cell r="Y363" t="str">
            <v>是</v>
          </cell>
          <cell r="Z363" t="str">
            <v>否</v>
          </cell>
          <cell r="AA363" t="str">
            <v>2026</v>
          </cell>
          <cell r="AB363" t="str">
            <v>否</v>
          </cell>
          <cell r="AC363" t="str">
            <v>否</v>
          </cell>
          <cell r="AD363" t="str">
            <v>不是服务基层项目人员</v>
          </cell>
          <cell r="AE363" t="str">
            <v>否</v>
          </cell>
          <cell r="AF363" t="str">
            <v>否</v>
          </cell>
          <cell r="AG363" t="str">
            <v>无</v>
          </cell>
          <cell r="AH363" t="str">
            <v>无</v>
          </cell>
          <cell r="AI363" t="str">
            <v>无</v>
          </cell>
          <cell r="AJ363" t="str">
            <v>是</v>
          </cell>
          <cell r="AK363" t="str">
            <v>2016.9-2019.7 重庆市开州区实验中学读书；2019.9-2023.7 重庆工商大学读本科；2023.9-2026.1 华东理工大学读硕士。</v>
          </cell>
          <cell r="AL363" t="str">
            <v>15223217420</v>
          </cell>
          <cell r="AM363" t="str">
            <v>15923483923</v>
          </cell>
          <cell r="AN363" t="str">
            <v>重庆市开州区竹溪镇灵泉村5组32号</v>
          </cell>
          <cell r="AO363" t="str">
            <v>是</v>
          </cell>
          <cell r="AP363" t="str">
            <v>否</v>
          </cell>
          <cell r="AQ363" t="str">
            <v/>
          </cell>
          <cell r="AR363" t="str">
            <v>已缴费</v>
          </cell>
          <cell r="AS363" t="str">
            <v>2026-01-24</v>
          </cell>
          <cell r="AT363" t="str">
            <v>已缴费</v>
          </cell>
        </row>
        <row r="364">
          <cell r="B364" t="str">
            <v>500231200309291492</v>
          </cell>
          <cell r="C364" t="str">
            <v>6107806602620</v>
          </cell>
          <cell r="D364" t="str">
            <v>男</v>
          </cell>
          <cell r="E364" t="str">
            <v>开州区乡镇机关</v>
          </cell>
          <cell r="F364" t="str">
            <v>综合管理职位1</v>
          </cell>
          <cell r="G364">
            <v>68</v>
          </cell>
          <cell r="H364">
            <v>64</v>
          </cell>
          <cell r="I364">
            <v>0</v>
          </cell>
          <cell r="J364">
            <v>0</v>
          </cell>
          <cell r="K364">
            <v>132</v>
          </cell>
          <cell r="L364" t="str">
            <v>汉族</v>
          </cell>
          <cell r="M364" t="str">
            <v>2003-09-29</v>
          </cell>
          <cell r="N364" t="str">
            <v>22</v>
          </cell>
          <cell r="O364" t="str">
            <v>重庆市垫江县沙坪镇沙坪村2组31号</v>
          </cell>
          <cell r="P364" t="str">
            <v>共青团员</v>
          </cell>
          <cell r="Q364" t="str">
            <v>重庆邮电大学</v>
          </cell>
          <cell r="R364" t="str">
            <v>2026-06-30</v>
          </cell>
          <cell r="S364" t="str">
            <v>电气工程及其自动化</v>
          </cell>
          <cell r="T364" t="str">
            <v>大学本科</v>
          </cell>
          <cell r="U364" t="str">
            <v>学士</v>
          </cell>
          <cell r="V364" t="str">
            <v>是</v>
          </cell>
          <cell r="W364" t="str">
            <v>全日制</v>
          </cell>
          <cell r="X364" t="str">
            <v>无</v>
          </cell>
          <cell r="Y364" t="str">
            <v>是</v>
          </cell>
          <cell r="Z364" t="str">
            <v>是</v>
          </cell>
          <cell r="AA364" t="str">
            <v>2026</v>
          </cell>
          <cell r="AB364" t="str">
            <v>否</v>
          </cell>
          <cell r="AC364" t="str">
            <v>否</v>
          </cell>
          <cell r="AD364" t="str">
            <v>不是服务基层项目人员</v>
          </cell>
          <cell r="AE364" t="str">
            <v>否</v>
          </cell>
          <cell r="AF364" t="str">
            <v>否</v>
          </cell>
          <cell r="AG364" t="str">
            <v>无</v>
          </cell>
          <cell r="AH364" t="str">
            <v>无</v>
          </cell>
          <cell r="AI364" t="str">
            <v>无</v>
          </cell>
          <cell r="AJ364" t="str">
            <v>是</v>
          </cell>
          <cell r="AK364" t="str">
            <v>2019.9-2022.6 重庆市育才中学校读书；2022.9至今重庆邮电大学读本科</v>
          </cell>
          <cell r="AL364" t="str">
            <v>17382358676</v>
          </cell>
          <cell r="AM364" t="str">
            <v>13320378082</v>
          </cell>
          <cell r="AN364" t="str">
            <v>重庆市垫江县沙坪镇沙坪村2组31号</v>
          </cell>
          <cell r="AO364" t="str">
            <v>是</v>
          </cell>
          <cell r="AP364" t="str">
            <v>否</v>
          </cell>
          <cell r="AQ364" t="str">
            <v/>
          </cell>
          <cell r="AR364" t="str">
            <v>已缴费</v>
          </cell>
          <cell r="AS364" t="str">
            <v>2026-01-24</v>
          </cell>
          <cell r="AT364" t="str">
            <v>已缴费</v>
          </cell>
        </row>
        <row r="365">
          <cell r="B365" t="str">
            <v>500234199702260434</v>
          </cell>
          <cell r="C365" t="str">
            <v>6107540203824</v>
          </cell>
          <cell r="D365" t="str">
            <v>男</v>
          </cell>
          <cell r="E365" t="str">
            <v>开州区乡镇机关</v>
          </cell>
          <cell r="F365" t="str">
            <v>综合管理职位9</v>
          </cell>
          <cell r="G365">
            <v>68</v>
          </cell>
          <cell r="H365">
            <v>70.5</v>
          </cell>
          <cell r="I365">
            <v>0</v>
          </cell>
          <cell r="J365">
            <v>0</v>
          </cell>
          <cell r="K365">
            <v>138.5</v>
          </cell>
          <cell r="L365" t="str">
            <v>汉族</v>
          </cell>
          <cell r="M365" t="str">
            <v>1997-02-26</v>
          </cell>
          <cell r="N365" t="str">
            <v>28</v>
          </cell>
          <cell r="O365" t="str">
            <v>重庆市开州区</v>
          </cell>
          <cell r="P365" t="str">
            <v>共青团员</v>
          </cell>
          <cell r="Q365" t="str">
            <v>重庆邮电大学同通信与信息工程学院</v>
          </cell>
          <cell r="R365" t="str">
            <v>2020-06-01</v>
          </cell>
          <cell r="S365" t="str">
            <v>符合，广播电视工程专业</v>
          </cell>
          <cell r="T365" t="str">
            <v>大学本科</v>
          </cell>
          <cell r="U365" t="str">
            <v>学士</v>
          </cell>
          <cell r="V365" t="str">
            <v>是</v>
          </cell>
          <cell r="W365" t="str">
            <v>全日制</v>
          </cell>
          <cell r="X365" t="str">
            <v>无</v>
          </cell>
          <cell r="Y365" t="str">
            <v>否</v>
          </cell>
          <cell r="Z365" t="str">
            <v>否</v>
          </cell>
          <cell r="AA365" t="str">
            <v>其他年份</v>
          </cell>
          <cell r="AB365" t="str">
            <v>否</v>
          </cell>
          <cell r="AC365" t="str">
            <v>是</v>
          </cell>
          <cell r="AD365" t="str">
            <v>我市服务期满并经考核合格的“三支一扶”计划（本科生服务期满2年及以上，研究生服务期满1年及以上）</v>
          </cell>
          <cell r="AE365" t="str">
            <v>否</v>
          </cell>
          <cell r="AF365" t="str">
            <v>否</v>
          </cell>
          <cell r="AG365" t="str">
            <v>重庆市开州区三汇口乡新时代文明实践服务中心</v>
          </cell>
          <cell r="AH365" t="str">
            <v>2023.8.31-2026.1.24，2023.8.31-2025.8.31为重庆市三支一扶，后续考核招聘为事业编人员</v>
          </cell>
          <cell r="AI365" t="str">
            <v>符合重庆市三支一扶项目人员服务期满两年且考核合格</v>
          </cell>
          <cell r="AJ365" t="str">
            <v>是</v>
          </cell>
          <cell r="AK365" t="str">
            <v>2003.9-2009.6于重庆市开州区汉丰一校就读小学；2009.6-2012.6于重庆市开州区德阳中学就读初中;2012.6-2015.6于重庆市开州中学就读高中（理科）；2015.6-2020.6于重庆邮电大学通信与信息工程学院就读广播电视工程专业全日制大学本科并取得学士学位（期间因家中原因主动延迟毕业一年，延迟毕业前已修满所有学科学分）；2020.6-2023.8在家待业；2023.8至今于重庆市开州区三汇口乡新时代文明实践服务中心工作</v>
          </cell>
          <cell r="AL365" t="str">
            <v>18875143042</v>
          </cell>
          <cell r="AM365" t="str">
            <v>19936453791</v>
          </cell>
          <cell r="AN365" t="str">
            <v>重庆市开州区汉丰街道安康社区龙发苑安康四号院一栋三单元6-2</v>
          </cell>
          <cell r="AO365" t="str">
            <v>是</v>
          </cell>
          <cell r="AP365" t="str">
            <v>否</v>
          </cell>
          <cell r="AQ365" t="str">
            <v/>
          </cell>
          <cell r="AR365" t="str">
            <v>已缴费</v>
          </cell>
          <cell r="AS365" t="str">
            <v>2026-01-24</v>
          </cell>
          <cell r="AT365" t="str">
            <v>已缴费</v>
          </cell>
        </row>
        <row r="366">
          <cell r="B366" t="str">
            <v>500234200501197999</v>
          </cell>
          <cell r="C366" t="str">
            <v>6101010206825</v>
          </cell>
          <cell r="D366" t="str">
            <v>男</v>
          </cell>
          <cell r="E366" t="str">
            <v>开州区法律援助中心（参照）</v>
          </cell>
          <cell r="F366" t="str">
            <v>法律援助</v>
          </cell>
          <cell r="G366">
            <v>63</v>
          </cell>
          <cell r="H366">
            <v>68</v>
          </cell>
          <cell r="I366">
            <v>0</v>
          </cell>
          <cell r="J366">
            <v>0</v>
          </cell>
          <cell r="K366">
            <v>131</v>
          </cell>
          <cell r="L366" t="str">
            <v>汉族</v>
          </cell>
          <cell r="M366" t="str">
            <v>2005-01-19</v>
          </cell>
          <cell r="N366" t="str">
            <v>21</v>
          </cell>
          <cell r="O366" t="str">
            <v>重庆市开州区</v>
          </cell>
          <cell r="P366" t="str">
            <v>群众</v>
          </cell>
          <cell r="Q366" t="str">
            <v>四川外国语大学</v>
          </cell>
          <cell r="R366" t="str">
            <v>2025-07-01</v>
          </cell>
          <cell r="S366" t="str">
            <v>社会工作</v>
          </cell>
          <cell r="T366" t="str">
            <v>大学本科</v>
          </cell>
          <cell r="U366" t="str">
            <v>学士</v>
          </cell>
          <cell r="V366" t="str">
            <v>是</v>
          </cell>
          <cell r="W366" t="str">
            <v>全日制</v>
          </cell>
          <cell r="X366" t="str">
            <v>无</v>
          </cell>
          <cell r="Y366" t="str">
            <v>否</v>
          </cell>
          <cell r="Z366" t="str">
            <v>是</v>
          </cell>
          <cell r="AA366" t="str">
            <v>2025</v>
          </cell>
          <cell r="AB366" t="str">
            <v>否</v>
          </cell>
          <cell r="AC366" t="str">
            <v>否</v>
          </cell>
          <cell r="AD366" t="str">
            <v>不是服务基层项目人员</v>
          </cell>
          <cell r="AE366" t="str">
            <v>否</v>
          </cell>
          <cell r="AF366" t="str">
            <v>否</v>
          </cell>
          <cell r="AG366" t="str">
            <v>无</v>
          </cell>
          <cell r="AH366" t="str">
            <v>无</v>
          </cell>
          <cell r="AI366" t="str">
            <v>无</v>
          </cell>
          <cell r="AJ366" t="str">
            <v>是</v>
          </cell>
          <cell r="AK366" t="str">
            <v>2018.9-2021.7重庆开州中学读书；2021.9-2025.7四川外国语大学读本科；2025.7至今无</v>
          </cell>
          <cell r="AL366" t="str">
            <v>15202334821</v>
          </cell>
          <cell r="AM366" t="str">
            <v>15202334821</v>
          </cell>
          <cell r="AN366" t="str">
            <v>重庆市万州区周家坝街道天城大道兴茂花园29号楼三单元801</v>
          </cell>
          <cell r="AO366" t="str">
            <v>是</v>
          </cell>
          <cell r="AP366" t="str">
            <v>否</v>
          </cell>
          <cell r="AQ366" t="str">
            <v/>
          </cell>
          <cell r="AR366" t="str">
            <v>已缴费</v>
          </cell>
          <cell r="AS366" t="str">
            <v>2026-01-24</v>
          </cell>
          <cell r="AT366" t="str">
            <v>已缴费</v>
          </cell>
        </row>
        <row r="367">
          <cell r="B367" t="str">
            <v>510402200006260024</v>
          </cell>
          <cell r="C367" t="str">
            <v>6101800200928</v>
          </cell>
          <cell r="D367" t="str">
            <v>女</v>
          </cell>
          <cell r="E367" t="str">
            <v>开州区街道机关</v>
          </cell>
          <cell r="F367" t="str">
            <v>综合管理职位2</v>
          </cell>
          <cell r="G367">
            <v>67</v>
          </cell>
          <cell r="H367">
            <v>69</v>
          </cell>
          <cell r="I367">
            <v>0</v>
          </cell>
          <cell r="J367">
            <v>0</v>
          </cell>
          <cell r="K367">
            <v>136</v>
          </cell>
          <cell r="L367" t="str">
            <v>汉族</v>
          </cell>
          <cell r="M367" t="str">
            <v>2000-06-26</v>
          </cell>
          <cell r="N367" t="str">
            <v>25</v>
          </cell>
          <cell r="O367" t="str">
            <v>四川省广安区</v>
          </cell>
          <cell r="P367" t="str">
            <v>中共党员</v>
          </cell>
          <cell r="Q367" t="str">
            <v>西南大学</v>
          </cell>
          <cell r="R367" t="str">
            <v>2026-07-10</v>
          </cell>
          <cell r="S367" t="str">
            <v>人文地理学</v>
          </cell>
          <cell r="T367" t="str">
            <v>硕士研究生</v>
          </cell>
          <cell r="U367" t="str">
            <v>硕士</v>
          </cell>
          <cell r="V367" t="str">
            <v>是</v>
          </cell>
          <cell r="W367" t="str">
            <v>全日制</v>
          </cell>
          <cell r="X367" t="str">
            <v>无</v>
          </cell>
          <cell r="Y367" t="str">
            <v>是</v>
          </cell>
          <cell r="Z367" t="str">
            <v>否</v>
          </cell>
          <cell r="AA367" t="str">
            <v>2026</v>
          </cell>
          <cell r="AB367" t="str">
            <v>否</v>
          </cell>
          <cell r="AC367" t="str">
            <v>否</v>
          </cell>
          <cell r="AD367" t="str">
            <v>不是服务基层项目人员</v>
          </cell>
          <cell r="AE367" t="str">
            <v>否</v>
          </cell>
          <cell r="AF367" t="str">
            <v>否</v>
          </cell>
          <cell r="AG367" t="str">
            <v>无</v>
          </cell>
          <cell r="AH367" t="str">
            <v>无</v>
          </cell>
          <cell r="AI367" t="str">
            <v>无</v>
          </cell>
          <cell r="AJ367" t="str">
            <v>是</v>
          </cell>
          <cell r="AK367" t="str">
            <v>2015.9-2018.7  四川省广安友谊中学读书 
2018.9-2022.7  山东师范大学读本科 
2022.9-2023.7  待业 
2023.9-2026.7  西南大学读研究生 </v>
          </cell>
          <cell r="AL367" t="str">
            <v>18282640519</v>
          </cell>
          <cell r="AM367" t="str">
            <v>13062350286</v>
          </cell>
          <cell r="AN367" t="str">
            <v>重庆市北碚区天生路2号地理科学学院</v>
          </cell>
          <cell r="AO367" t="str">
            <v>是</v>
          </cell>
          <cell r="AP367" t="str">
            <v>否</v>
          </cell>
          <cell r="AQ367" t="str">
            <v/>
          </cell>
          <cell r="AR367" t="str">
            <v>已缴费</v>
          </cell>
          <cell r="AS367" t="str">
            <v>2026-01-24</v>
          </cell>
          <cell r="AT367" t="str">
            <v>已缴费</v>
          </cell>
        </row>
        <row r="368">
          <cell r="B368" t="str">
            <v>530325200107061529</v>
          </cell>
          <cell r="C368" t="str">
            <v>6104803405428</v>
          </cell>
          <cell r="D368" t="str">
            <v>女</v>
          </cell>
          <cell r="E368" t="str">
            <v>开州区公安局</v>
          </cell>
          <cell r="F368" t="str">
            <v>基层执法勤务职位</v>
          </cell>
          <cell r="G368">
            <v>72.5</v>
          </cell>
          <cell r="H368">
            <v>65.5</v>
          </cell>
          <cell r="I368">
            <v>72</v>
          </cell>
          <cell r="J368">
            <v>0</v>
          </cell>
          <cell r="K368">
            <v>70.25</v>
          </cell>
          <cell r="L368" t="str">
            <v>水族</v>
          </cell>
          <cell r="M368" t="str">
            <v>2001-07-06</v>
          </cell>
          <cell r="N368" t="str">
            <v>24</v>
          </cell>
          <cell r="O368" t="str">
            <v>云南曲靖</v>
          </cell>
          <cell r="P368" t="str">
            <v>共青团员</v>
          </cell>
          <cell r="Q368" t="str">
            <v>四川师范大学</v>
          </cell>
          <cell r="R368" t="str">
            <v>2023-06-16</v>
          </cell>
          <cell r="S368" t="str">
            <v>130309播音与主持艺术</v>
          </cell>
          <cell r="T368" t="str">
            <v>大学本科</v>
          </cell>
          <cell r="U368" t="str">
            <v>学士</v>
          </cell>
          <cell r="V368" t="str">
            <v>是</v>
          </cell>
          <cell r="W368" t="str">
            <v>全日制</v>
          </cell>
          <cell r="X368" t="str">
            <v>无</v>
          </cell>
          <cell r="Y368" t="str">
            <v>否</v>
          </cell>
          <cell r="Z368" t="str">
            <v>否</v>
          </cell>
          <cell r="AA368" t="str">
            <v>其他年份</v>
          </cell>
          <cell r="AB368" t="str">
            <v>否</v>
          </cell>
          <cell r="AC368" t="str">
            <v>否</v>
          </cell>
          <cell r="AD368" t="str">
            <v>不是服务基层项目人员</v>
          </cell>
          <cell r="AE368" t="str">
            <v>否</v>
          </cell>
          <cell r="AF368" t="str">
            <v>否</v>
          </cell>
          <cell r="AG368" t="str">
            <v>无</v>
          </cell>
          <cell r="AH368" t="str">
            <v>无</v>
          </cell>
          <cell r="AI368" t="str">
            <v>无</v>
          </cell>
          <cell r="AJ368" t="str">
            <v>是</v>
          </cell>
          <cell r="AK368" t="str">
            <v>2016.9-2017.9 云南省曲靖市民族中学读高中
2017.9-2019.6 云南省曲靖市富源县第八中学读高中
2019.9-2023.6 四川师范大学读本科
2023.6-至今 待业</v>
          </cell>
          <cell r="AL368" t="str">
            <v>13649664666</v>
          </cell>
          <cell r="AM368" t="str">
            <v>13887155516</v>
          </cell>
          <cell r="AN368" t="str">
            <v>云南省昆明市西山区马街街道大渔路海畔湾云骏苑</v>
          </cell>
          <cell r="AO368" t="str">
            <v>是</v>
          </cell>
          <cell r="AP368" t="str">
            <v>否</v>
          </cell>
          <cell r="AQ368" t="str">
            <v>无</v>
          </cell>
          <cell r="AR368" t="str">
            <v>已缴费</v>
          </cell>
          <cell r="AS368" t="str">
            <v>2026-01-24</v>
          </cell>
          <cell r="AT368" t="str">
            <v>已缴费</v>
          </cell>
        </row>
        <row r="369">
          <cell r="B369" t="str">
            <v>500234200001288720</v>
          </cell>
          <cell r="C369" t="str">
            <v>6101540100429</v>
          </cell>
          <cell r="D369" t="str">
            <v>女</v>
          </cell>
          <cell r="E369" t="str">
            <v>开州区司法局</v>
          </cell>
          <cell r="F369" t="str">
            <v>司法助理职位2</v>
          </cell>
          <cell r="G369">
            <v>61</v>
          </cell>
          <cell r="H369">
            <v>69.5</v>
          </cell>
          <cell r="I369">
            <v>0</v>
          </cell>
          <cell r="J369">
            <v>0</v>
          </cell>
          <cell r="K369">
            <v>130.5</v>
          </cell>
          <cell r="L369" t="str">
            <v>汉族</v>
          </cell>
          <cell r="M369" t="str">
            <v>2000-01-28</v>
          </cell>
          <cell r="N369" t="str">
            <v>25</v>
          </cell>
          <cell r="O369" t="str">
            <v>重庆市开州区</v>
          </cell>
          <cell r="P369" t="str">
            <v>中共党员</v>
          </cell>
          <cell r="Q369" t="str">
            <v>重庆三峡学院</v>
          </cell>
          <cell r="R369" t="str">
            <v>2022-06-23</v>
          </cell>
          <cell r="S369" t="str">
            <v>法学</v>
          </cell>
          <cell r="T369" t="str">
            <v>大学本科</v>
          </cell>
          <cell r="U369" t="str">
            <v>学士</v>
          </cell>
          <cell r="V369" t="str">
            <v>是</v>
          </cell>
          <cell r="W369" t="str">
            <v>全日制</v>
          </cell>
          <cell r="X369" t="str">
            <v>无</v>
          </cell>
          <cell r="Y369" t="str">
            <v>否</v>
          </cell>
          <cell r="Z369" t="str">
            <v>否</v>
          </cell>
          <cell r="AA369" t="str">
            <v>其他年份</v>
          </cell>
          <cell r="AB369" t="str">
            <v>否</v>
          </cell>
          <cell r="AC369" t="str">
            <v>否</v>
          </cell>
          <cell r="AD369" t="str">
            <v>不是服务基层项目人员</v>
          </cell>
          <cell r="AE369" t="str">
            <v>否</v>
          </cell>
          <cell r="AF369" t="str">
            <v>否</v>
          </cell>
          <cell r="AG369" t="str">
            <v>无</v>
          </cell>
          <cell r="AH369" t="str">
            <v>无</v>
          </cell>
          <cell r="AI369" t="str">
            <v>无</v>
          </cell>
          <cell r="AJ369" t="str">
            <v>是</v>
          </cell>
          <cell r="AK369" t="str">
            <v>2015年9月-2018年6月在重庆市开州区临江中学就读高中；
2018年9月-2022年6月在重庆三峡学院就读本科；
2022年6月-至今 在重庆开州区待业
</v>
          </cell>
          <cell r="AL369" t="str">
            <v>18598553739</v>
          </cell>
          <cell r="AM369" t="str">
            <v>18598553739</v>
          </cell>
          <cell r="AN369" t="str">
            <v>重庆市开州区</v>
          </cell>
          <cell r="AO369" t="str">
            <v>是</v>
          </cell>
          <cell r="AP369" t="str">
            <v>否</v>
          </cell>
          <cell r="AQ369" t="str">
            <v>具有法律职业资格证A证</v>
          </cell>
          <cell r="AR369" t="str">
            <v>已缴费</v>
          </cell>
          <cell r="AS369" t="str">
            <v>2026-01-24</v>
          </cell>
          <cell r="AT369" t="str">
            <v>已缴费</v>
          </cell>
        </row>
        <row r="370">
          <cell r="B370" t="str">
            <v>500101200204046585</v>
          </cell>
          <cell r="C370" t="str">
            <v>6107010505715</v>
          </cell>
          <cell r="D370" t="str">
            <v>女</v>
          </cell>
          <cell r="E370" t="str">
            <v>开州区乡镇机关</v>
          </cell>
          <cell r="F370" t="str">
            <v>综合管理职位4</v>
          </cell>
          <cell r="G370">
            <v>65.5</v>
          </cell>
          <cell r="H370">
            <v>70.5</v>
          </cell>
          <cell r="I370">
            <v>0</v>
          </cell>
          <cell r="J370">
            <v>0</v>
          </cell>
          <cell r="K370">
            <v>136</v>
          </cell>
          <cell r="L370" t="str">
            <v>汉族</v>
          </cell>
          <cell r="M370" t="str">
            <v>2002-04-04</v>
          </cell>
          <cell r="N370" t="str">
            <v>23</v>
          </cell>
          <cell r="O370" t="str">
            <v>重庆市万州区九池乡灵龙路8号1幢2单元8-1</v>
          </cell>
          <cell r="P370" t="str">
            <v>共青团员</v>
          </cell>
          <cell r="Q370" t="str">
            <v>山东财经大学</v>
          </cell>
          <cell r="R370" t="str">
            <v>2024-08-27</v>
          </cell>
          <cell r="S370" t="str">
            <v>审计学</v>
          </cell>
          <cell r="T370" t="str">
            <v>大学本科</v>
          </cell>
          <cell r="U370" t="str">
            <v>学士</v>
          </cell>
          <cell r="V370" t="str">
            <v>是</v>
          </cell>
          <cell r="W370" t="str">
            <v>全日制</v>
          </cell>
          <cell r="X370" t="str">
            <v>无</v>
          </cell>
          <cell r="Y370" t="str">
            <v>否</v>
          </cell>
          <cell r="Z370" t="str">
            <v>是</v>
          </cell>
          <cell r="AA370" t="str">
            <v>其他年份</v>
          </cell>
          <cell r="AB370" t="str">
            <v>否</v>
          </cell>
          <cell r="AC370" t="str">
            <v>否</v>
          </cell>
          <cell r="AD370" t="str">
            <v>不是服务基层项目人员</v>
          </cell>
          <cell r="AE370" t="str">
            <v>否</v>
          </cell>
          <cell r="AF370" t="str">
            <v>否</v>
          </cell>
          <cell r="AG370" t="str">
            <v>无</v>
          </cell>
          <cell r="AH370" t="str">
            <v>无</v>
          </cell>
          <cell r="AI370" t="str">
            <v>无</v>
          </cell>
          <cell r="AJ370" t="str">
            <v>是</v>
          </cell>
          <cell r="AK370" t="str">
            <v>2017.9-2020.7 万州第二高级中学读书
2020.9-2024.7 山东财经大学读本科
2024.7至今在家待业</v>
          </cell>
          <cell r="AL370" t="str">
            <v>15608385810</v>
          </cell>
          <cell r="AM370" t="str">
            <v>15723589235</v>
          </cell>
          <cell r="AN370" t="str">
            <v>重庆市万州区九池乡灵龙路8号1幢2单元8-1</v>
          </cell>
          <cell r="AO370" t="str">
            <v>是</v>
          </cell>
          <cell r="AP370" t="str">
            <v>否</v>
          </cell>
          <cell r="AQ370" t="str">
            <v/>
          </cell>
          <cell r="AR370" t="str">
            <v>已缴费</v>
          </cell>
          <cell r="AS370" t="str">
            <v>2026-01-24</v>
          </cell>
          <cell r="AT370" t="str">
            <v>已缴费</v>
          </cell>
        </row>
        <row r="371">
          <cell r="B371" t="str">
            <v>500112199702070012</v>
          </cell>
          <cell r="C371" t="str">
            <v>6107802902013</v>
          </cell>
          <cell r="D371" t="str">
            <v>男</v>
          </cell>
          <cell r="E371" t="str">
            <v>开州区乡镇机关</v>
          </cell>
          <cell r="F371" t="str">
            <v>综合管理职位5</v>
          </cell>
          <cell r="G371">
            <v>61</v>
          </cell>
          <cell r="H371">
            <v>63</v>
          </cell>
          <cell r="I371">
            <v>0</v>
          </cell>
          <cell r="J371">
            <v>0</v>
          </cell>
          <cell r="K371">
            <v>124</v>
          </cell>
          <cell r="L371" t="str">
            <v>汉族</v>
          </cell>
          <cell r="M371" t="str">
            <v>1997-02-07</v>
          </cell>
          <cell r="N371" t="str">
            <v>28</v>
          </cell>
          <cell r="O371" t="str">
            <v>重庆市渝北区</v>
          </cell>
          <cell r="P371" t="str">
            <v>群众</v>
          </cell>
          <cell r="Q371" t="str">
            <v>马来西亚英迪大学</v>
          </cell>
          <cell r="R371" t="str">
            <v>2020-11-24</v>
          </cell>
          <cell r="S371" t="str">
            <v>国际商务</v>
          </cell>
          <cell r="T371" t="str">
            <v>大学本科</v>
          </cell>
          <cell r="U371" t="str">
            <v>学士</v>
          </cell>
          <cell r="V371" t="str">
            <v>是</v>
          </cell>
          <cell r="W371" t="str">
            <v>全日制</v>
          </cell>
          <cell r="X371" t="str">
            <v>无</v>
          </cell>
          <cell r="Y371" t="str">
            <v>否</v>
          </cell>
          <cell r="Z371" t="str">
            <v>否</v>
          </cell>
          <cell r="AA371" t="str">
            <v>其他年份</v>
          </cell>
          <cell r="AB371" t="str">
            <v>是</v>
          </cell>
          <cell r="AC371" t="str">
            <v>否</v>
          </cell>
          <cell r="AD371" t="str">
            <v>不是服务基层项目人员</v>
          </cell>
          <cell r="AE371" t="str">
            <v>否</v>
          </cell>
          <cell r="AF371" t="str">
            <v>否</v>
          </cell>
          <cell r="AG371" t="str">
            <v>无</v>
          </cell>
          <cell r="AH371" t="str">
            <v>2</v>
          </cell>
          <cell r="AI371" t="str">
            <v>无</v>
          </cell>
          <cell r="AJ371" t="str">
            <v>是</v>
          </cell>
          <cell r="AK371" t="str">
            <v>2012.9-2015.7 渝北中学读书；2016.1-2020.11 马来西亚英迪大学读本科；2021.3-2022.4九龙坡区疾控中心单位任综合管理职位，2022.5-2023.6待业。2023.7-2025.3重药下属子公司采购主办.2025.4-2025.10 待业
2025.11至今玉峰山镇卫生院担任科员。 </v>
          </cell>
          <cell r="AL371" t="str">
            <v>18523049207</v>
          </cell>
          <cell r="AM371" t="str">
            <v>13648410322</v>
          </cell>
          <cell r="AN371" t="str">
            <v>重庆市渝北区双龙大道91号</v>
          </cell>
          <cell r="AO371" t="str">
            <v>是</v>
          </cell>
          <cell r="AP371" t="str">
            <v>否</v>
          </cell>
          <cell r="AQ371" t="str">
            <v>具有初级会计资格证</v>
          </cell>
          <cell r="AR371" t="str">
            <v>已缴费</v>
          </cell>
          <cell r="AS371" t="str">
            <v>2026-01-23</v>
          </cell>
          <cell r="AT371" t="str">
            <v>已缴费</v>
          </cell>
        </row>
        <row r="372">
          <cell r="B372" t="str">
            <v>511502200207278083</v>
          </cell>
          <cell r="C372" t="str">
            <v>6103808602812</v>
          </cell>
          <cell r="D372" t="str">
            <v>女</v>
          </cell>
          <cell r="E372" t="str">
            <v>开州区生态环境保护综合行政执法支队（参照）</v>
          </cell>
          <cell r="F372" t="str">
            <v>生态环境执法职位2</v>
          </cell>
          <cell r="G372">
            <v>64.5</v>
          </cell>
          <cell r="H372">
            <v>71.5</v>
          </cell>
          <cell r="I372">
            <v>0</v>
          </cell>
          <cell r="J372">
            <v>0</v>
          </cell>
          <cell r="K372">
            <v>136</v>
          </cell>
          <cell r="L372" t="str">
            <v>汉族</v>
          </cell>
          <cell r="M372" t="str">
            <v>2002-07-27</v>
          </cell>
          <cell r="N372" t="str">
            <v>24</v>
          </cell>
          <cell r="O372" t="str">
            <v>四川省宜宾市翠屏区</v>
          </cell>
          <cell r="P372" t="str">
            <v>共青团员</v>
          </cell>
          <cell r="Q372" t="str">
            <v>西南科技大学</v>
          </cell>
          <cell r="R372" t="str">
            <v>2024-06-18</v>
          </cell>
          <cell r="S372" t="str">
            <v>地理信息科学</v>
          </cell>
          <cell r="T372" t="str">
            <v>大学本科</v>
          </cell>
          <cell r="U372" t="str">
            <v>学士</v>
          </cell>
          <cell r="V372" t="str">
            <v>是</v>
          </cell>
          <cell r="W372" t="str">
            <v>全日制</v>
          </cell>
          <cell r="X372" t="str">
            <v>无</v>
          </cell>
          <cell r="Y372" t="str">
            <v>否</v>
          </cell>
          <cell r="Z372" t="str">
            <v>是</v>
          </cell>
          <cell r="AA372" t="str">
            <v>其他年份</v>
          </cell>
          <cell r="AB372" t="str">
            <v>否</v>
          </cell>
          <cell r="AC372" t="str">
            <v>否</v>
          </cell>
          <cell r="AD372" t="str">
            <v>不是服务基层项目人员</v>
          </cell>
          <cell r="AE372" t="str">
            <v>否</v>
          </cell>
          <cell r="AF372" t="str">
            <v>否</v>
          </cell>
          <cell r="AG372" t="str">
            <v>无</v>
          </cell>
          <cell r="AH372" t="str">
            <v>无</v>
          </cell>
          <cell r="AI372" t="str">
            <v>无</v>
          </cell>
          <cell r="AJ372" t="str">
            <v>是</v>
          </cell>
          <cell r="AK372" t="str">
            <v>2017.9—2020.7 宜宾市第一中学
2020.9-2021.7 西南科技大学环资学院微信部干事
2021.9-2022.7 西南科技大学环资学院新闻部部长
2021.3-2024.7 西南科技大学地理信息科学1班班长</v>
          </cell>
          <cell r="AL372" t="str">
            <v>18016186335</v>
          </cell>
          <cell r="AM372" t="str">
            <v>18113833711</v>
          </cell>
          <cell r="AN372" t="str">
            <v>四川省宜宾市翠屏区白沙湾街道太阳岛9幢0408</v>
          </cell>
          <cell r="AO372" t="str">
            <v>是</v>
          </cell>
          <cell r="AP372" t="str">
            <v>否</v>
          </cell>
          <cell r="AQ372" t="str">
            <v/>
          </cell>
          <cell r="AR372" t="str">
            <v>已缴费</v>
          </cell>
          <cell r="AS372" t="str">
            <v>2026-01-24</v>
          </cell>
          <cell r="AT372" t="str">
            <v>已缴费</v>
          </cell>
        </row>
        <row r="373">
          <cell r="B373" t="str">
            <v>510703200002180011</v>
          </cell>
          <cell r="C373" t="str">
            <v>6101804200520</v>
          </cell>
          <cell r="D373" t="str">
            <v>男</v>
          </cell>
          <cell r="E373" t="str">
            <v>开州区水利局</v>
          </cell>
          <cell r="F373" t="str">
            <v>水利管理</v>
          </cell>
          <cell r="G373">
            <v>71.5</v>
          </cell>
          <cell r="H373">
            <v>70.5</v>
          </cell>
          <cell r="I373">
            <v>0</v>
          </cell>
          <cell r="J373">
            <v>0</v>
          </cell>
          <cell r="K373">
            <v>142</v>
          </cell>
          <cell r="L373" t="str">
            <v>汉族</v>
          </cell>
          <cell r="M373" t="str">
            <v>2000-02-18</v>
          </cell>
          <cell r="N373" t="str">
            <v>25</v>
          </cell>
          <cell r="O373" t="str">
            <v>四川省绵阳市涪城区</v>
          </cell>
          <cell r="P373" t="str">
            <v>共青团员</v>
          </cell>
          <cell r="Q373" t="str">
            <v>河海大学</v>
          </cell>
          <cell r="R373" t="str">
            <v>2025-06-20</v>
          </cell>
          <cell r="S373" t="str">
            <v>土木水利</v>
          </cell>
          <cell r="T373" t="str">
            <v>硕士研究生</v>
          </cell>
          <cell r="U373" t="str">
            <v>硕士</v>
          </cell>
          <cell r="V373" t="str">
            <v>是</v>
          </cell>
          <cell r="W373" t="str">
            <v>全日制</v>
          </cell>
          <cell r="X373" t="str">
            <v>无</v>
          </cell>
          <cell r="Y373" t="str">
            <v>否</v>
          </cell>
          <cell r="Z373" t="str">
            <v>是</v>
          </cell>
          <cell r="AA373" t="str">
            <v>2025</v>
          </cell>
          <cell r="AB373" t="str">
            <v>否</v>
          </cell>
          <cell r="AC373" t="str">
            <v>否</v>
          </cell>
          <cell r="AD373" t="str">
            <v>不是服务基层项目人员</v>
          </cell>
          <cell r="AE373" t="str">
            <v>否</v>
          </cell>
          <cell r="AF373" t="str">
            <v>否</v>
          </cell>
          <cell r="AG373" t="str">
            <v>无</v>
          </cell>
          <cell r="AH373" t="str">
            <v>无</v>
          </cell>
          <cell r="AI373" t="str">
            <v>无</v>
          </cell>
          <cell r="AJ373" t="str">
            <v>是</v>
          </cell>
          <cell r="AK373" t="str">
            <v>2015.9-2018.6科学城一中读书；2018.9-2022.6西华大学读本科；2022.9-2025.6河海大学读硕士研究生</v>
          </cell>
          <cell r="AL373" t="str">
            <v>15328228350</v>
          </cell>
          <cell r="AM373" t="str">
            <v>15328221795</v>
          </cell>
          <cell r="AN373" t="str">
            <v>四川绵阳涪城区</v>
          </cell>
          <cell r="AO373" t="str">
            <v>是</v>
          </cell>
          <cell r="AP373" t="str">
            <v>否</v>
          </cell>
          <cell r="AQ373" t="str">
            <v/>
          </cell>
          <cell r="AR373" t="str">
            <v>已缴费</v>
          </cell>
          <cell r="AS373" t="str">
            <v>2026-01-24</v>
          </cell>
          <cell r="AT373" t="str">
            <v>已缴费</v>
          </cell>
        </row>
        <row r="374">
          <cell r="B374" t="str">
            <v>511781200307182026</v>
          </cell>
          <cell r="C374" t="str">
            <v>6103807006221</v>
          </cell>
          <cell r="D374" t="str">
            <v>女</v>
          </cell>
          <cell r="E374" t="str">
            <v>开州区生态环境保护综合行政执法支队（参照）</v>
          </cell>
          <cell r="F374" t="str">
            <v>综合文秘</v>
          </cell>
          <cell r="G374">
            <v>63</v>
          </cell>
          <cell r="H374">
            <v>73</v>
          </cell>
          <cell r="I374">
            <v>0</v>
          </cell>
          <cell r="J374">
            <v>0</v>
          </cell>
          <cell r="K374">
            <v>136</v>
          </cell>
          <cell r="L374" t="str">
            <v>汉族</v>
          </cell>
          <cell r="M374" t="str">
            <v>2003-07-18</v>
          </cell>
          <cell r="N374" t="str">
            <v>22</v>
          </cell>
          <cell r="O374" t="str">
            <v>四川省万源市</v>
          </cell>
          <cell r="P374" t="str">
            <v>共青团员</v>
          </cell>
          <cell r="Q374" t="str">
            <v>四川师范大学</v>
          </cell>
          <cell r="R374" t="str">
            <v>2026-06-28</v>
          </cell>
          <cell r="S374" t="str">
            <v>网络与新媒体</v>
          </cell>
          <cell r="T374" t="str">
            <v>大学本科</v>
          </cell>
          <cell r="U374" t="str">
            <v>学士</v>
          </cell>
          <cell r="V374" t="str">
            <v>是</v>
          </cell>
          <cell r="W374" t="str">
            <v>全日制</v>
          </cell>
          <cell r="X374" t="str">
            <v>无</v>
          </cell>
          <cell r="Y374" t="str">
            <v>是</v>
          </cell>
          <cell r="Z374" t="str">
            <v>是</v>
          </cell>
          <cell r="AA374" t="str">
            <v>2026</v>
          </cell>
          <cell r="AB374" t="str">
            <v>否</v>
          </cell>
          <cell r="AC374" t="str">
            <v>否</v>
          </cell>
          <cell r="AD374" t="str">
            <v>不是服务基层项目人员</v>
          </cell>
          <cell r="AE374" t="str">
            <v>否</v>
          </cell>
          <cell r="AF374" t="str">
            <v>否</v>
          </cell>
          <cell r="AG374" t="str">
            <v>无</v>
          </cell>
          <cell r="AH374" t="str">
            <v>无</v>
          </cell>
          <cell r="AI374" t="str">
            <v>无</v>
          </cell>
          <cell r="AJ374" t="str">
            <v>是</v>
          </cell>
          <cell r="AK374" t="str">
            <v>2019.9-2022.6四川省万源市万源中学就读高中；2022.9-2026.6四川师范大学就读本科</v>
          </cell>
          <cell r="AL374" t="str">
            <v>17883999926</v>
          </cell>
          <cell r="AM374" t="str">
            <v>15221141139</v>
          </cell>
          <cell r="AN374" t="str">
            <v>四川省万源市旧院镇街道</v>
          </cell>
          <cell r="AO374" t="str">
            <v>是</v>
          </cell>
          <cell r="AP374" t="str">
            <v>否</v>
          </cell>
          <cell r="AQ374" t="str">
            <v/>
          </cell>
          <cell r="AR374" t="str">
            <v>已缴费</v>
          </cell>
          <cell r="AS374" t="str">
            <v>2026-01-25</v>
          </cell>
          <cell r="AT374" t="str">
            <v>已缴费</v>
          </cell>
        </row>
        <row r="375">
          <cell r="B375" t="str">
            <v>500238199309193517</v>
          </cell>
          <cell r="C375" t="str">
            <v>6107010604330</v>
          </cell>
          <cell r="D375" t="str">
            <v>男</v>
          </cell>
          <cell r="E375" t="str">
            <v>开州区乡镇机关</v>
          </cell>
          <cell r="F375" t="str">
            <v>综合管理职位7</v>
          </cell>
          <cell r="G375">
            <v>61.5</v>
          </cell>
          <cell r="H375">
            <v>72</v>
          </cell>
          <cell r="I375">
            <v>0</v>
          </cell>
          <cell r="J375">
            <v>0</v>
          </cell>
          <cell r="K375">
            <v>133.5</v>
          </cell>
          <cell r="L375" t="str">
            <v>汉族</v>
          </cell>
          <cell r="M375" t="str">
            <v>1993-09-19</v>
          </cell>
          <cell r="N375" t="str">
            <v>32</v>
          </cell>
          <cell r="O375" t="str">
            <v>重庆市巫溪县</v>
          </cell>
          <cell r="P375" t="str">
            <v>中共党员</v>
          </cell>
          <cell r="Q375" t="str">
            <v>重庆三峡学院</v>
          </cell>
          <cell r="R375" t="str">
            <v>2024-06-17</v>
          </cell>
          <cell r="S375" t="str">
            <v>农业工程与信息技术</v>
          </cell>
          <cell r="T375" t="str">
            <v>硕士研究生</v>
          </cell>
          <cell r="U375" t="str">
            <v>硕士</v>
          </cell>
          <cell r="V375" t="str">
            <v>是</v>
          </cell>
          <cell r="W375" t="str">
            <v>全日制</v>
          </cell>
          <cell r="X375" t="str">
            <v>无</v>
          </cell>
          <cell r="Y375" t="str">
            <v>否</v>
          </cell>
          <cell r="Z375" t="str">
            <v>否</v>
          </cell>
          <cell r="AA375" t="str">
            <v>其他年份</v>
          </cell>
          <cell r="AB375" t="str">
            <v>是</v>
          </cell>
          <cell r="AC375" t="str">
            <v>否</v>
          </cell>
          <cell r="AD375" t="str">
            <v>不是服务基层项目人员</v>
          </cell>
          <cell r="AE375" t="str">
            <v>否</v>
          </cell>
          <cell r="AF375" t="str">
            <v>否</v>
          </cell>
          <cell r="AG375" t="str">
            <v>重庆三峡水利供电有限公司员工</v>
          </cell>
          <cell r="AH375" t="str">
            <v>96个月</v>
          </cell>
          <cell r="AI375" t="str">
            <v>无</v>
          </cell>
          <cell r="AJ375" t="str">
            <v>是</v>
          </cell>
          <cell r="AK375" t="str">
            <v>2009.9-2013.7在重庆市巫溪县中学校读高中；
2013.9-2017.7在重庆三峡学院读本科；
2017.7-2017.8在重庆宗申零部件制造有限公司任员工职位；
2017.8-2018.3在重庆三峡水利供电有限公司报到培训；
2018.3-2021.8在重庆三峡水利供电有限公司任员工职位；
2021.9-2024.7在重庆三峡学院读硕士研究生；
2024.8至今在重庆三峡水利供电有限公司任员工职位。</v>
          </cell>
          <cell r="AL375" t="str">
            <v>15123568204</v>
          </cell>
          <cell r="AM375" t="str">
            <v>15320663883</v>
          </cell>
          <cell r="AN375" t="str">
            <v>重庆市万州区国本路155号</v>
          </cell>
          <cell r="AO375" t="str">
            <v>是</v>
          </cell>
          <cell r="AP375" t="str">
            <v>否</v>
          </cell>
          <cell r="AQ375" t="str">
            <v/>
          </cell>
          <cell r="AR375" t="str">
            <v>已缴费</v>
          </cell>
          <cell r="AS375" t="str">
            <v>2026-01-24</v>
          </cell>
          <cell r="AT375" t="str">
            <v>已缴费</v>
          </cell>
        </row>
        <row r="376">
          <cell r="B376" t="str">
            <v>500229200006160610</v>
          </cell>
          <cell r="C376" t="str">
            <v>6107010605505</v>
          </cell>
          <cell r="D376" t="str">
            <v>男</v>
          </cell>
          <cell r="E376" t="str">
            <v>开州区乡镇机关</v>
          </cell>
          <cell r="F376" t="str">
            <v>综合管理职位9</v>
          </cell>
          <cell r="G376">
            <v>65</v>
          </cell>
          <cell r="H376">
            <v>59</v>
          </cell>
          <cell r="I376">
            <v>0</v>
          </cell>
          <cell r="J376">
            <v>0</v>
          </cell>
          <cell r="K376">
            <v>124</v>
          </cell>
          <cell r="L376" t="str">
            <v>汉族</v>
          </cell>
          <cell r="M376" t="str">
            <v>2000-06-16</v>
          </cell>
          <cell r="N376" t="str">
            <v>25</v>
          </cell>
          <cell r="O376" t="str">
            <v>重庆市城口县北屏乡新民社区</v>
          </cell>
          <cell r="P376" t="str">
            <v>共青团员</v>
          </cell>
          <cell r="Q376" t="str">
            <v>重庆师范大学</v>
          </cell>
          <cell r="R376" t="str">
            <v>2022-06-20</v>
          </cell>
          <cell r="S376" t="str">
            <v>计算机科学于技术</v>
          </cell>
          <cell r="T376" t="str">
            <v>大学本科</v>
          </cell>
          <cell r="U376" t="str">
            <v>学士</v>
          </cell>
          <cell r="V376" t="str">
            <v>是</v>
          </cell>
          <cell r="W376" t="str">
            <v>全日制</v>
          </cell>
          <cell r="X376" t="str">
            <v>无</v>
          </cell>
          <cell r="Y376" t="str">
            <v>否</v>
          </cell>
          <cell r="Z376" t="str">
            <v>否</v>
          </cell>
          <cell r="AA376" t="str">
            <v>其他年份</v>
          </cell>
          <cell r="AB376" t="str">
            <v>否</v>
          </cell>
          <cell r="AC376" t="str">
            <v>是</v>
          </cell>
          <cell r="AD376" t="str">
            <v>我市招募派遣（含团中央或其他省市派遣到我市）的“大学生志愿服务西部计划”（服务期满2年及以上）</v>
          </cell>
          <cell r="AE376" t="str">
            <v>否</v>
          </cell>
          <cell r="AF376" t="str">
            <v>否</v>
          </cell>
          <cell r="AG376" t="str">
            <v>城口县图书馆</v>
          </cell>
          <cell r="AH376" t="str">
            <v>2年</v>
          </cell>
          <cell r="AI376" t="str">
            <v>2年基层服务（2022年-2024年西部计划志愿者）</v>
          </cell>
          <cell r="AJ376" t="str">
            <v>是</v>
          </cell>
          <cell r="AK376" t="str">
            <v>2015.9-2018.6城口县中学校读书；2018.9-2022.6重庆师范大学读本科；2022.8-2024.8西部计划志愿者，服务于城口县应急管理局；2025.9至今在城口县图书馆任文化工作者。</v>
          </cell>
          <cell r="AL376" t="str">
            <v>13635323489</v>
          </cell>
          <cell r="AM376" t="str">
            <v>13635323489</v>
          </cell>
          <cell r="AN376" t="str">
            <v>重庆市城口县北屏乡</v>
          </cell>
          <cell r="AO376" t="str">
            <v>是</v>
          </cell>
          <cell r="AP376" t="str">
            <v>否</v>
          </cell>
          <cell r="AQ376" t="str">
            <v>2022.8-2024.8西部计划志愿者</v>
          </cell>
          <cell r="AR376" t="str">
            <v>已缴费</v>
          </cell>
          <cell r="AS376" t="str">
            <v>2026-01-24</v>
          </cell>
          <cell r="AT376" t="str">
            <v>已缴费</v>
          </cell>
        </row>
        <row r="377">
          <cell r="B377" t="str">
            <v>500101200207275121</v>
          </cell>
          <cell r="C377" t="str">
            <v>6101010306123</v>
          </cell>
          <cell r="D377" t="str">
            <v>女</v>
          </cell>
          <cell r="E377" t="str">
            <v>开州区法律援助中心（参照）</v>
          </cell>
          <cell r="F377" t="str">
            <v>法律援助</v>
          </cell>
          <cell r="G377">
            <v>63.5</v>
          </cell>
          <cell r="H377">
            <v>71.5</v>
          </cell>
          <cell r="I377">
            <v>0</v>
          </cell>
          <cell r="J377">
            <v>0</v>
          </cell>
          <cell r="K377">
            <v>135</v>
          </cell>
          <cell r="L377" t="str">
            <v>汉族</v>
          </cell>
          <cell r="M377" t="str">
            <v>2002-07-27</v>
          </cell>
          <cell r="N377" t="str">
            <v>23</v>
          </cell>
          <cell r="O377" t="str">
            <v>重庆市万州区</v>
          </cell>
          <cell r="P377" t="str">
            <v>共青团员</v>
          </cell>
          <cell r="Q377" t="str">
            <v>四川外国语大学</v>
          </cell>
          <cell r="R377" t="str">
            <v>2024-06-28</v>
          </cell>
          <cell r="S377" t="str">
            <v>社会工作</v>
          </cell>
          <cell r="T377" t="str">
            <v>大学本科</v>
          </cell>
          <cell r="U377" t="str">
            <v>学士</v>
          </cell>
          <cell r="V377" t="str">
            <v>是</v>
          </cell>
          <cell r="W377" t="str">
            <v>全日制</v>
          </cell>
          <cell r="X377" t="str">
            <v>无</v>
          </cell>
          <cell r="Y377" t="str">
            <v>否</v>
          </cell>
          <cell r="Z377" t="str">
            <v>否</v>
          </cell>
          <cell r="AA377" t="str">
            <v>其他年份</v>
          </cell>
          <cell r="AB377" t="str">
            <v>是</v>
          </cell>
          <cell r="AC377" t="str">
            <v>否</v>
          </cell>
          <cell r="AD377" t="str">
            <v>不是服务基层项目人员</v>
          </cell>
          <cell r="AE377" t="str">
            <v>否</v>
          </cell>
          <cell r="AF377" t="str">
            <v>否</v>
          </cell>
          <cell r="AG377" t="str">
            <v>无</v>
          </cell>
          <cell r="AH377" t="str">
            <v>2024.8-2025.8</v>
          </cell>
          <cell r="AI377" t="str">
            <v>无</v>
          </cell>
          <cell r="AJ377" t="str">
            <v>是</v>
          </cell>
          <cell r="AK377" t="str">
            <v>2017.9-2020.9重庆市万州区江南中学读书；2020.9-2024.7四川外国语大学读本科；2024.8-2025.8在重庆市梁平区回龙镇任西部计划志愿者；2025.9-至今待业。</v>
          </cell>
          <cell r="AL377" t="str">
            <v>17323705471</v>
          </cell>
          <cell r="AM377" t="str">
            <v>13101098001</v>
          </cell>
          <cell r="AN377" t="str">
            <v>重庆市万州区江南新区31栋</v>
          </cell>
          <cell r="AO377" t="str">
            <v>是</v>
          </cell>
          <cell r="AP377" t="str">
            <v>否</v>
          </cell>
          <cell r="AQ377" t="str">
            <v/>
          </cell>
          <cell r="AR377" t="str">
            <v>已缴费</v>
          </cell>
          <cell r="AS377" t="str">
            <v>2026-01-24</v>
          </cell>
          <cell r="AT377" t="str">
            <v>已缴费</v>
          </cell>
        </row>
        <row r="378">
          <cell r="B378" t="str">
            <v>500382200007159344</v>
          </cell>
          <cell r="C378" t="str">
            <v>6101803900806</v>
          </cell>
          <cell r="D378" t="str">
            <v>女</v>
          </cell>
          <cell r="E378" t="str">
            <v>开州区统计局</v>
          </cell>
          <cell r="F378" t="str">
            <v>统计调查</v>
          </cell>
          <cell r="G378">
            <v>67.5</v>
          </cell>
          <cell r="H378">
            <v>67.5</v>
          </cell>
          <cell r="I378">
            <v>0</v>
          </cell>
          <cell r="J378">
            <v>0</v>
          </cell>
          <cell r="K378">
            <v>135</v>
          </cell>
          <cell r="L378" t="str">
            <v>汉族</v>
          </cell>
          <cell r="M378" t="str">
            <v>2000-07-15</v>
          </cell>
          <cell r="N378" t="str">
            <v>25</v>
          </cell>
          <cell r="O378" t="str">
            <v>重庆市合川区</v>
          </cell>
          <cell r="P378" t="str">
            <v>共青团员</v>
          </cell>
          <cell r="Q378" t="str">
            <v>重庆大学</v>
          </cell>
          <cell r="R378" t="str">
            <v>2026-06-30</v>
          </cell>
          <cell r="S378" t="str">
            <v>025200应用统计</v>
          </cell>
          <cell r="T378" t="str">
            <v>硕士研究生</v>
          </cell>
          <cell r="U378" t="str">
            <v>硕士</v>
          </cell>
          <cell r="V378" t="str">
            <v>是</v>
          </cell>
          <cell r="W378" t="str">
            <v>全日制</v>
          </cell>
          <cell r="X378" t="str">
            <v>无</v>
          </cell>
          <cell r="Y378" t="str">
            <v>是</v>
          </cell>
          <cell r="Z378" t="str">
            <v>否</v>
          </cell>
          <cell r="AA378" t="str">
            <v>2026</v>
          </cell>
          <cell r="AB378" t="str">
            <v>否</v>
          </cell>
          <cell r="AC378" t="str">
            <v>否</v>
          </cell>
          <cell r="AD378" t="str">
            <v>不是服务基层项目人员</v>
          </cell>
          <cell r="AE378" t="str">
            <v>否</v>
          </cell>
          <cell r="AF378" t="str">
            <v>否</v>
          </cell>
          <cell r="AG378" t="str">
            <v>无</v>
          </cell>
          <cell r="AH378" t="str">
            <v>无</v>
          </cell>
          <cell r="AI378" t="str">
            <v>无</v>
          </cell>
          <cell r="AJ378" t="str">
            <v>是</v>
          </cell>
          <cell r="AK378" t="str">
            <v>2015.9-2018.7重庆合川太和中学读书；2018.9-2019.7重庆合川太和中学读书；2019.9-2023.7重庆工商大学读本科；2023.7-2024.9在四川省成都市新津区岷江大道二段13号准备研究生初试与复试；2024.9-2026.7在重庆大学读研究生</v>
          </cell>
          <cell r="AL378" t="str">
            <v>15922718262</v>
          </cell>
          <cell r="AM378" t="str">
            <v>13438081728</v>
          </cell>
          <cell r="AN378" t="str">
            <v>重庆市合川区龙凤镇龙凤呈祥校区B区二单元4-2</v>
          </cell>
          <cell r="AO378" t="str">
            <v>是</v>
          </cell>
          <cell r="AP378" t="str">
            <v>否</v>
          </cell>
          <cell r="AQ378" t="str">
            <v/>
          </cell>
          <cell r="AR378" t="str">
            <v>已缴费</v>
          </cell>
          <cell r="AS378" t="str">
            <v>2026-01-21</v>
          </cell>
          <cell r="AT378" t="str">
            <v>已缴费</v>
          </cell>
        </row>
        <row r="379">
          <cell r="B379" t="str">
            <v>510524200101195957</v>
          </cell>
          <cell r="C379" t="str">
            <v>6101805602408</v>
          </cell>
          <cell r="D379" t="str">
            <v>男</v>
          </cell>
          <cell r="E379" t="str">
            <v>开州区街道机关</v>
          </cell>
          <cell r="F379" t="str">
            <v>综合管理职位3</v>
          </cell>
          <cell r="G379">
            <v>76</v>
          </cell>
          <cell r="H379">
            <v>67.5</v>
          </cell>
          <cell r="I379">
            <v>0</v>
          </cell>
          <cell r="J379">
            <v>0</v>
          </cell>
          <cell r="K379">
            <v>143.5</v>
          </cell>
          <cell r="L379" t="str">
            <v>汉族</v>
          </cell>
          <cell r="M379" t="str">
            <v>2001-01-19</v>
          </cell>
          <cell r="N379" t="str">
            <v>25</v>
          </cell>
          <cell r="O379" t="str">
            <v>四川省叙永县</v>
          </cell>
          <cell r="P379" t="str">
            <v>共青团员</v>
          </cell>
          <cell r="Q379" t="str">
            <v>南京理工大学</v>
          </cell>
          <cell r="R379" t="str">
            <v>2025-04-02</v>
          </cell>
          <cell r="S379" t="str">
            <v>生物技术与工程</v>
          </cell>
          <cell r="T379" t="str">
            <v>硕士研究生</v>
          </cell>
          <cell r="U379" t="str">
            <v>硕士</v>
          </cell>
          <cell r="V379" t="str">
            <v>是</v>
          </cell>
          <cell r="W379" t="str">
            <v>全日制</v>
          </cell>
          <cell r="X379" t="str">
            <v>无</v>
          </cell>
          <cell r="Y379" t="str">
            <v>否</v>
          </cell>
          <cell r="Z379" t="str">
            <v>是</v>
          </cell>
          <cell r="AA379" t="str">
            <v>2025</v>
          </cell>
          <cell r="AB379" t="str">
            <v>否</v>
          </cell>
          <cell r="AC379" t="str">
            <v>否</v>
          </cell>
          <cell r="AD379" t="str">
            <v>不是服务基层项目人员</v>
          </cell>
          <cell r="AE379" t="str">
            <v>否</v>
          </cell>
          <cell r="AF379" t="str">
            <v>否</v>
          </cell>
          <cell r="AG379" t="str">
            <v>无</v>
          </cell>
          <cell r="AH379" t="str">
            <v>无</v>
          </cell>
          <cell r="AI379" t="str">
            <v>无</v>
          </cell>
          <cell r="AJ379" t="str">
            <v>是</v>
          </cell>
          <cell r="AK379" t="str">
            <v>2015.9-2018.6 在四川省泸州市泸县第二中学读书；
2018.9-2022.6 在南京理工大学读本科，专业083001生物工程，普通高等教育，全日制；
2022.9-2025.4 在南京理工大学读硕士研究生， 专业086001生物技术与工程，普通高等教育，全日制；
2025.4-至今，待业。</v>
          </cell>
          <cell r="AL379" t="str">
            <v>19825001799</v>
          </cell>
          <cell r="AM379" t="str">
            <v>13540979799</v>
          </cell>
          <cell r="AN379" t="str">
            <v>四川省叙永县银环街155号</v>
          </cell>
          <cell r="AO379" t="str">
            <v>是</v>
          </cell>
          <cell r="AP379" t="str">
            <v>否</v>
          </cell>
          <cell r="AQ379" t="str">
            <v/>
          </cell>
          <cell r="AR379" t="str">
            <v>已缴费</v>
          </cell>
          <cell r="AS379" t="str">
            <v>2026-01-23</v>
          </cell>
          <cell r="AT379" t="str">
            <v>已缴费</v>
          </cell>
        </row>
        <row r="380">
          <cell r="B380" t="str">
            <v>500234200301021147</v>
          </cell>
          <cell r="C380" t="str">
            <v>6107540204819</v>
          </cell>
          <cell r="D380" t="str">
            <v>女</v>
          </cell>
          <cell r="E380" t="str">
            <v>开州区乡镇机关</v>
          </cell>
          <cell r="F380" t="str">
            <v>综合管理职位8</v>
          </cell>
          <cell r="G380">
            <v>64</v>
          </cell>
          <cell r="H380">
            <v>63</v>
          </cell>
          <cell r="I380">
            <v>0</v>
          </cell>
          <cell r="J380">
            <v>0</v>
          </cell>
          <cell r="K380">
            <v>127</v>
          </cell>
          <cell r="L380" t="str">
            <v>汉族</v>
          </cell>
          <cell r="M380" t="str">
            <v>2003-01-02</v>
          </cell>
          <cell r="N380" t="str">
            <v>22</v>
          </cell>
          <cell r="O380" t="str">
            <v>重庆市开州区</v>
          </cell>
          <cell r="P380" t="str">
            <v>群众</v>
          </cell>
          <cell r="Q380" t="str">
            <v>四川农业大学</v>
          </cell>
          <cell r="R380" t="str">
            <v>2026-07-01</v>
          </cell>
          <cell r="S380" t="str">
            <v>种子科学与工程</v>
          </cell>
          <cell r="T380" t="str">
            <v>大学本科</v>
          </cell>
          <cell r="U380" t="str">
            <v>学士</v>
          </cell>
          <cell r="V380" t="str">
            <v>是</v>
          </cell>
          <cell r="W380" t="str">
            <v>全日制</v>
          </cell>
          <cell r="X380" t="str">
            <v>无</v>
          </cell>
          <cell r="Y380" t="str">
            <v>是</v>
          </cell>
          <cell r="Z380" t="str">
            <v>否</v>
          </cell>
          <cell r="AA380" t="str">
            <v>2026</v>
          </cell>
          <cell r="AB380" t="str">
            <v>否</v>
          </cell>
          <cell r="AC380" t="str">
            <v>否</v>
          </cell>
          <cell r="AD380" t="str">
            <v>不是服务基层项目人员</v>
          </cell>
          <cell r="AE380" t="str">
            <v>否</v>
          </cell>
          <cell r="AF380" t="str">
            <v>否</v>
          </cell>
          <cell r="AG380" t="str">
            <v>无</v>
          </cell>
          <cell r="AH380" t="str">
            <v>无</v>
          </cell>
          <cell r="AI380" t="str">
            <v>无</v>
          </cell>
          <cell r="AJ380" t="str">
            <v>是</v>
          </cell>
          <cell r="AK380" t="str">
            <v>2019.9-2022.7 重庆市开州区实验中学就读高中；2022.9至今在四川农业大学就读本科</v>
          </cell>
          <cell r="AL380" t="str">
            <v>13452719123</v>
          </cell>
          <cell r="AM380" t="str">
            <v>13224909888</v>
          </cell>
          <cell r="AN380" t="str">
            <v>重庆市开州区汉丰街道安康一号院四单元501</v>
          </cell>
          <cell r="AO380" t="str">
            <v>是</v>
          </cell>
          <cell r="AP380" t="str">
            <v>否</v>
          </cell>
          <cell r="AQ380" t="str">
            <v/>
          </cell>
          <cell r="AR380" t="str">
            <v>已缴费</v>
          </cell>
          <cell r="AS380" t="str">
            <v>2026-01-22</v>
          </cell>
          <cell r="AT380" t="str">
            <v>已缴费</v>
          </cell>
        </row>
        <row r="381">
          <cell r="B381" t="str">
            <v>530627200111096336</v>
          </cell>
          <cell r="C381" t="str">
            <v>6101807803621</v>
          </cell>
          <cell r="D381" t="str">
            <v>男</v>
          </cell>
          <cell r="E381" t="str">
            <v>开州区森林病虫害防治检疫站（参照）</v>
          </cell>
          <cell r="F381" t="str">
            <v>技术指导1</v>
          </cell>
          <cell r="G381">
            <v>63.5</v>
          </cell>
          <cell r="H381">
            <v>65</v>
          </cell>
          <cell r="I381">
            <v>0</v>
          </cell>
          <cell r="J381">
            <v>0</v>
          </cell>
          <cell r="K381">
            <v>128.5</v>
          </cell>
          <cell r="L381" t="str">
            <v>汉族</v>
          </cell>
          <cell r="M381" t="str">
            <v>2001-11-09</v>
          </cell>
          <cell r="N381" t="str">
            <v>25</v>
          </cell>
          <cell r="O381" t="str">
            <v>云南昭通</v>
          </cell>
          <cell r="P381" t="str">
            <v>共青团员</v>
          </cell>
          <cell r="Q381" t="str">
            <v>安徽师范大学</v>
          </cell>
          <cell r="R381" t="str">
            <v>2024-06-01</v>
          </cell>
          <cell r="S381" t="str">
            <v>生态学</v>
          </cell>
          <cell r="T381" t="str">
            <v>大学本科</v>
          </cell>
          <cell r="U381" t="str">
            <v>学士</v>
          </cell>
          <cell r="V381" t="str">
            <v>是</v>
          </cell>
          <cell r="W381" t="str">
            <v>全日制</v>
          </cell>
          <cell r="X381" t="str">
            <v>无</v>
          </cell>
          <cell r="Y381" t="str">
            <v>否</v>
          </cell>
          <cell r="Z381" t="str">
            <v>否</v>
          </cell>
          <cell r="AA381" t="str">
            <v>其他年份</v>
          </cell>
          <cell r="AB381" t="str">
            <v>否</v>
          </cell>
          <cell r="AC381" t="str">
            <v>否</v>
          </cell>
          <cell r="AD381" t="str">
            <v>不是服务基层项目人员</v>
          </cell>
          <cell r="AE381" t="str">
            <v>否</v>
          </cell>
          <cell r="AF381" t="str">
            <v>否</v>
          </cell>
          <cell r="AG381" t="str">
            <v>西藏山南隆子县人民检察院</v>
          </cell>
          <cell r="AH381" t="str">
            <v>2024.08-至今</v>
          </cell>
          <cell r="AI381" t="str">
            <v>无</v>
          </cell>
          <cell r="AJ381" t="str">
            <v>是</v>
          </cell>
          <cell r="AK381" t="str">
            <v>2017.09-2020.06 建水实验中学读书；
2020.09-2024.06 安徽师范大学读本科；
2024.08-至今 在西藏山南隆子县人民检察院任西部计划志愿者职位</v>
          </cell>
          <cell r="AL381" t="str">
            <v>17387997846</v>
          </cell>
          <cell r="AM381" t="str">
            <v>无</v>
          </cell>
          <cell r="AN381" t="str">
            <v>西藏山南市隆子县检察院小区</v>
          </cell>
          <cell r="AO381" t="str">
            <v>是</v>
          </cell>
          <cell r="AP381" t="str">
            <v>否</v>
          </cell>
          <cell r="AQ381" t="str">
            <v/>
          </cell>
          <cell r="AR381" t="str">
            <v>已缴费</v>
          </cell>
          <cell r="AS381" t="str">
            <v>2026-01-24</v>
          </cell>
          <cell r="AT381" t="str">
            <v>已缴费</v>
          </cell>
        </row>
        <row r="382">
          <cell r="B382" t="str">
            <v>522323199903064423</v>
          </cell>
          <cell r="C382" t="str">
            <v>6107190106010</v>
          </cell>
          <cell r="D382" t="str">
            <v>女</v>
          </cell>
          <cell r="E382" t="str">
            <v>开州区乡镇机关</v>
          </cell>
          <cell r="F382" t="str">
            <v>综合管理职位10</v>
          </cell>
          <cell r="G382">
            <v>56</v>
          </cell>
          <cell r="H382">
            <v>65</v>
          </cell>
          <cell r="I382">
            <v>0</v>
          </cell>
          <cell r="J382">
            <v>0</v>
          </cell>
          <cell r="K382">
            <v>121</v>
          </cell>
          <cell r="L382" t="str">
            <v>汉族</v>
          </cell>
          <cell r="M382" t="str">
            <v>1999-03-06</v>
          </cell>
          <cell r="N382" t="str">
            <v>26</v>
          </cell>
          <cell r="O382" t="str">
            <v>重庆市垫江县</v>
          </cell>
          <cell r="P382" t="str">
            <v>共青团员</v>
          </cell>
          <cell r="Q382" t="str">
            <v>长江师范学院</v>
          </cell>
          <cell r="R382" t="str">
            <v>2022-06-20</v>
          </cell>
          <cell r="S382" t="str">
            <v>通信工程</v>
          </cell>
          <cell r="T382" t="str">
            <v>大学本科</v>
          </cell>
          <cell r="U382" t="str">
            <v>学士</v>
          </cell>
          <cell r="V382" t="str">
            <v>是</v>
          </cell>
          <cell r="W382" t="str">
            <v>全日制</v>
          </cell>
          <cell r="X382" t="str">
            <v>无</v>
          </cell>
          <cell r="Y382" t="str">
            <v>否</v>
          </cell>
          <cell r="Z382" t="str">
            <v>否</v>
          </cell>
          <cell r="AA382" t="str">
            <v>其他年份</v>
          </cell>
          <cell r="AB382" t="str">
            <v>是</v>
          </cell>
          <cell r="AC382" t="str">
            <v>是</v>
          </cell>
          <cell r="AD382" t="str">
            <v>我市招募派遣（含团中央或其他省市派遣到我市）的“大学生志愿服务西部计划”（服务期满2年及以上）</v>
          </cell>
          <cell r="AE382" t="str">
            <v>否</v>
          </cell>
          <cell r="AF382" t="str">
            <v>否</v>
          </cell>
          <cell r="AG382" t="str">
            <v>无</v>
          </cell>
          <cell r="AH382" t="str">
            <v>2022.08.01-2024.08.01</v>
          </cell>
          <cell r="AI382" t="str">
            <v>2022.08.01-2024.08.01</v>
          </cell>
          <cell r="AJ382" t="str">
            <v>是</v>
          </cell>
          <cell r="AK382" t="str">
            <v>2014.09-2017.06垫江第三中学校读高中；2017.09-2020.06重庆电子工程职业学院读专科2020.09-2022.06长江师范学院读本科；2022.06-2022.08待业；2022.08-2024.08在重庆市南川区中桥乡人民政府任西部志愿者职位；2024.08至今待业</v>
          </cell>
          <cell r="AL382" t="str">
            <v>15320425487</v>
          </cell>
          <cell r="AM382" t="str">
            <v>17383050525</v>
          </cell>
          <cell r="AN382" t="str">
            <v>重庆市南川区中忆怡园C栋8-2</v>
          </cell>
          <cell r="AO382" t="str">
            <v>是</v>
          </cell>
          <cell r="AP382" t="str">
            <v>否</v>
          </cell>
          <cell r="AQ382" t="str">
            <v/>
          </cell>
          <cell r="AR382" t="str">
            <v>已缴费</v>
          </cell>
          <cell r="AS382" t="str">
            <v>2026-01-24</v>
          </cell>
          <cell r="AT382" t="str">
            <v>已缴费</v>
          </cell>
        </row>
        <row r="383">
          <cell r="B383" t="str">
            <v>510525200110290020</v>
          </cell>
          <cell r="C383" t="str">
            <v>6101200205527</v>
          </cell>
          <cell r="D383" t="str">
            <v>女</v>
          </cell>
          <cell r="E383" t="str">
            <v>开州高新区管委会</v>
          </cell>
          <cell r="F383" t="str">
            <v>综合管理</v>
          </cell>
          <cell r="G383">
            <v>68</v>
          </cell>
          <cell r="H383">
            <v>71.5</v>
          </cell>
          <cell r="I383">
            <v>0</v>
          </cell>
          <cell r="J383">
            <v>0</v>
          </cell>
          <cell r="K383">
            <v>139.5</v>
          </cell>
          <cell r="L383" t="str">
            <v>汉族</v>
          </cell>
          <cell r="M383" t="str">
            <v>2001-10-29</v>
          </cell>
          <cell r="N383" t="str">
            <v>24</v>
          </cell>
          <cell r="O383" t="str">
            <v>四川省泸州市古蔺县</v>
          </cell>
          <cell r="P383" t="str">
            <v>群众</v>
          </cell>
          <cell r="Q383" t="str">
            <v>香港科技大学</v>
          </cell>
          <cell r="R383" t="str">
            <v>2024-07-31</v>
          </cell>
          <cell r="S383" t="str">
            <v>环境工程学及管理（环境科学与工程）</v>
          </cell>
          <cell r="T383" t="str">
            <v>硕士研究生</v>
          </cell>
          <cell r="U383" t="str">
            <v>硕士</v>
          </cell>
          <cell r="V383" t="str">
            <v>是</v>
          </cell>
          <cell r="W383" t="str">
            <v>全日制</v>
          </cell>
          <cell r="X383" t="str">
            <v>无</v>
          </cell>
          <cell r="Y383" t="str">
            <v>否</v>
          </cell>
          <cell r="Z383" t="str">
            <v>是</v>
          </cell>
          <cell r="AA383" t="str">
            <v>其他年份</v>
          </cell>
          <cell r="AB383" t="str">
            <v>否</v>
          </cell>
          <cell r="AC383" t="str">
            <v>否</v>
          </cell>
          <cell r="AD383" t="str">
            <v>不是服务基层项目人员</v>
          </cell>
          <cell r="AE383" t="str">
            <v>否</v>
          </cell>
          <cell r="AF383" t="str">
            <v>否</v>
          </cell>
          <cell r="AG383" t="str">
            <v>无</v>
          </cell>
          <cell r="AH383" t="str">
            <v>无</v>
          </cell>
          <cell r="AI383" t="str">
            <v>无</v>
          </cell>
          <cell r="AJ383" t="str">
            <v>是</v>
          </cell>
          <cell r="AK383" t="str">
            <v>2016.9-2019.7 泸州市高级中学校，就读高中；2019.9-2023.7 中国地质大学大学（武汉）就读环境工程（菁英班）专业，本科；
2023.9-2024.7 香港科技大学就读环境工程学及管理（环境科学与工程）专业，硕士研究生；
2024.8-至今待业。</v>
          </cell>
          <cell r="AL383" t="str">
            <v>13309086394</v>
          </cell>
          <cell r="AM383" t="str">
            <v>18090162189</v>
          </cell>
          <cell r="AN383" t="str">
            <v>四川省泸州市古蔺县金兰街道天立二期一栋三单元602室</v>
          </cell>
          <cell r="AO383" t="str">
            <v>是</v>
          </cell>
          <cell r="AP383" t="str">
            <v>否</v>
          </cell>
          <cell r="AQ383" t="str">
            <v>已提供留服学历学位证明至邮箱（专业领域认证为环境科学与工程），毕业证、成绩单（原件及翻译件）</v>
          </cell>
          <cell r="AR383" t="str">
            <v>已缴费</v>
          </cell>
          <cell r="AS383" t="str">
            <v>2026-01-24</v>
          </cell>
          <cell r="AT383" t="str">
            <v>已缴费</v>
          </cell>
        </row>
        <row r="384">
          <cell r="B384" t="str">
            <v>500234200012240108</v>
          </cell>
          <cell r="C384" t="str">
            <v>6101540107026</v>
          </cell>
          <cell r="D384" t="str">
            <v>女</v>
          </cell>
          <cell r="E384" t="str">
            <v>开州区街道机关</v>
          </cell>
          <cell r="F384" t="str">
            <v>综合管理职位2</v>
          </cell>
          <cell r="G384">
            <v>72</v>
          </cell>
          <cell r="H384">
            <v>61</v>
          </cell>
          <cell r="I384">
            <v>0</v>
          </cell>
          <cell r="J384">
            <v>0</v>
          </cell>
          <cell r="K384">
            <v>133</v>
          </cell>
          <cell r="L384" t="str">
            <v>汉族</v>
          </cell>
          <cell r="M384" t="str">
            <v>2000-12-24</v>
          </cell>
          <cell r="N384" t="str">
            <v>25</v>
          </cell>
          <cell r="O384" t="str">
            <v>重庆市开州区</v>
          </cell>
          <cell r="P384" t="str">
            <v>中共党员</v>
          </cell>
          <cell r="Q384" t="str">
            <v>南京理工大学</v>
          </cell>
          <cell r="R384" t="str">
            <v>2026-04-30</v>
          </cell>
          <cell r="S384" t="str">
            <v>工业设计工程</v>
          </cell>
          <cell r="T384" t="str">
            <v>硕士研究生</v>
          </cell>
          <cell r="U384" t="str">
            <v>硕士</v>
          </cell>
          <cell r="V384" t="str">
            <v>是</v>
          </cell>
          <cell r="W384" t="str">
            <v>全日制</v>
          </cell>
          <cell r="X384" t="str">
            <v>无</v>
          </cell>
          <cell r="Y384" t="str">
            <v>是</v>
          </cell>
          <cell r="Z384" t="str">
            <v>否</v>
          </cell>
          <cell r="AA384" t="str">
            <v>2026</v>
          </cell>
          <cell r="AB384" t="str">
            <v>否</v>
          </cell>
          <cell r="AC384" t="str">
            <v>否</v>
          </cell>
          <cell r="AD384" t="str">
            <v>不是服务基层项目人员</v>
          </cell>
          <cell r="AE384" t="str">
            <v>否</v>
          </cell>
          <cell r="AF384" t="str">
            <v>否</v>
          </cell>
          <cell r="AG384" t="str">
            <v>无</v>
          </cell>
          <cell r="AH384" t="str">
            <v>无</v>
          </cell>
          <cell r="AI384" t="str">
            <v>无</v>
          </cell>
          <cell r="AJ384" t="str">
            <v>是</v>
          </cell>
          <cell r="AK384" t="str">
            <v>2015.9-2018.6于重庆市开州区开州中学读书；2018.9-2022.6于南京理工大学读书；2022.6-2023.8待业；2023.9-今于南京理工大学读书</v>
          </cell>
          <cell r="AL384" t="str">
            <v>18183162484</v>
          </cell>
          <cell r="AM384" t="str">
            <v>17830793630</v>
          </cell>
          <cell r="AN384" t="str">
            <v>重庆市开州区百成街星星豪都</v>
          </cell>
          <cell r="AO384" t="str">
            <v>是</v>
          </cell>
          <cell r="AP384" t="str">
            <v>否</v>
          </cell>
          <cell r="AQ384" t="str">
            <v/>
          </cell>
          <cell r="AR384" t="str">
            <v>已缴费</v>
          </cell>
          <cell r="AS384" t="str">
            <v>2026-01-24</v>
          </cell>
          <cell r="AT384" t="str">
            <v>已缴费</v>
          </cell>
        </row>
        <row r="385">
          <cell r="B385" t="str">
            <v>500233200308250026</v>
          </cell>
          <cell r="C385" t="str">
            <v>6107806901623</v>
          </cell>
          <cell r="D385" t="str">
            <v>女</v>
          </cell>
          <cell r="E385" t="str">
            <v>开州区乡镇机关</v>
          </cell>
          <cell r="F385" t="str">
            <v>综合管理职位2</v>
          </cell>
          <cell r="G385">
            <v>62.5</v>
          </cell>
          <cell r="H385">
            <v>71</v>
          </cell>
          <cell r="I385">
            <v>0</v>
          </cell>
          <cell r="J385">
            <v>0</v>
          </cell>
          <cell r="K385">
            <v>133.5</v>
          </cell>
          <cell r="L385" t="str">
            <v>汉族</v>
          </cell>
          <cell r="M385" t="str">
            <v>2003-08-25</v>
          </cell>
          <cell r="N385" t="str">
            <v>22</v>
          </cell>
          <cell r="O385" t="str">
            <v>重庆市忠县</v>
          </cell>
          <cell r="P385" t="str">
            <v>共青团员</v>
          </cell>
          <cell r="Q385" t="str">
            <v>重庆工商大学</v>
          </cell>
          <cell r="R385" t="str">
            <v>2026-07-31</v>
          </cell>
          <cell r="S385" t="str">
            <v>包装工程</v>
          </cell>
          <cell r="T385" t="str">
            <v>大学本科</v>
          </cell>
          <cell r="U385" t="str">
            <v>学士</v>
          </cell>
          <cell r="V385" t="str">
            <v>是</v>
          </cell>
          <cell r="W385" t="str">
            <v>全日制</v>
          </cell>
          <cell r="X385" t="str">
            <v>无</v>
          </cell>
          <cell r="Y385" t="str">
            <v>是</v>
          </cell>
          <cell r="Z385" t="str">
            <v>否</v>
          </cell>
          <cell r="AA385" t="str">
            <v>2026</v>
          </cell>
          <cell r="AB385" t="str">
            <v>否</v>
          </cell>
          <cell r="AC385" t="str">
            <v>否</v>
          </cell>
          <cell r="AD385" t="str">
            <v>不是服务基层项目人员</v>
          </cell>
          <cell r="AE385" t="str">
            <v>否</v>
          </cell>
          <cell r="AF385" t="str">
            <v>否</v>
          </cell>
          <cell r="AG385" t="str">
            <v>无</v>
          </cell>
          <cell r="AH385" t="str">
            <v>无</v>
          </cell>
          <cell r="AI385" t="str">
            <v>无</v>
          </cell>
          <cell r="AJ385" t="str">
            <v>是</v>
          </cell>
          <cell r="AK385" t="str">
            <v>2019.9—2022.6重庆市忠县中学校读书
2022.9—2026.9重庆工商大学读本科</v>
          </cell>
          <cell r="AL385" t="str">
            <v>17823003760</v>
          </cell>
          <cell r="AM385" t="str">
            <v>15213572491</v>
          </cell>
          <cell r="AN385" t="str">
            <v>重庆市忠县中博鸣玉央著三号楼31-7</v>
          </cell>
          <cell r="AO385" t="str">
            <v>是</v>
          </cell>
          <cell r="AP385" t="str">
            <v>否</v>
          </cell>
          <cell r="AQ385" t="str">
            <v/>
          </cell>
          <cell r="AR385" t="str">
            <v>已缴费</v>
          </cell>
          <cell r="AS385" t="str">
            <v>2026-01-24</v>
          </cell>
          <cell r="AT385" t="str">
            <v>已缴费</v>
          </cell>
        </row>
        <row r="386">
          <cell r="B386" t="str">
            <v>500234200111146088</v>
          </cell>
          <cell r="C386" t="str">
            <v>6107540203815</v>
          </cell>
          <cell r="D386" t="str">
            <v>女</v>
          </cell>
          <cell r="E386" t="str">
            <v>开州区乡镇机关</v>
          </cell>
          <cell r="F386" t="str">
            <v>综合管理职位10</v>
          </cell>
          <cell r="G386">
            <v>59.5</v>
          </cell>
          <cell r="H386">
            <v>64.5</v>
          </cell>
          <cell r="I386">
            <v>0</v>
          </cell>
          <cell r="J386">
            <v>0</v>
          </cell>
          <cell r="K386">
            <v>124</v>
          </cell>
          <cell r="L386" t="str">
            <v>汉族</v>
          </cell>
          <cell r="M386" t="str">
            <v>2001-11-14</v>
          </cell>
          <cell r="N386" t="str">
            <v>24</v>
          </cell>
          <cell r="O386" t="str">
            <v>重庆市开州区</v>
          </cell>
          <cell r="P386" t="str">
            <v>共青团员</v>
          </cell>
          <cell r="Q386" t="str">
            <v>重庆师范大学</v>
          </cell>
          <cell r="R386" t="str">
            <v>2023-06-12</v>
          </cell>
          <cell r="S386" t="str">
            <v>不限</v>
          </cell>
          <cell r="T386" t="str">
            <v>大学本科</v>
          </cell>
          <cell r="U386" t="str">
            <v>学士</v>
          </cell>
          <cell r="V386" t="str">
            <v>是</v>
          </cell>
          <cell r="W386" t="str">
            <v>全日制</v>
          </cell>
          <cell r="X386" t="str">
            <v>无</v>
          </cell>
          <cell r="Y386" t="str">
            <v>否</v>
          </cell>
          <cell r="Z386" t="str">
            <v>否</v>
          </cell>
          <cell r="AA386" t="str">
            <v>其他年份</v>
          </cell>
          <cell r="AB386" t="str">
            <v>是</v>
          </cell>
          <cell r="AC386" t="str">
            <v>是</v>
          </cell>
          <cell r="AD386" t="str">
            <v>我市招募派遣（含团中央或其他省市派遣到我市）的“大学生志愿服务西部计划”（服务期满2年及以上）</v>
          </cell>
          <cell r="AE386" t="str">
            <v>否</v>
          </cell>
          <cell r="AF386" t="str">
            <v>否</v>
          </cell>
          <cell r="AG386" t="str">
            <v>无</v>
          </cell>
          <cell r="AH386" t="str">
            <v>2023.7-2025.7</v>
          </cell>
          <cell r="AI386" t="str">
            <v>无</v>
          </cell>
          <cell r="AJ386" t="str">
            <v>是</v>
          </cell>
          <cell r="AK386" t="str">
            <v>2016.9-2019.6重庆市开州区长沙镇陈家高级中学读书；
2019.9-2023.6重庆师范大学读本科；
2023.7-2025.7西部计划服务于重庆市城口县东安镇人民政府。</v>
          </cell>
          <cell r="AL386" t="str">
            <v>17725169799</v>
          </cell>
          <cell r="AM386" t="str">
            <v>15310711980</v>
          </cell>
          <cell r="AN386" t="str">
            <v>重庆市开州区赵家街道</v>
          </cell>
          <cell r="AO386" t="str">
            <v>是</v>
          </cell>
          <cell r="AP386" t="str">
            <v>否</v>
          </cell>
          <cell r="AQ386" t="str">
            <v/>
          </cell>
          <cell r="AR386" t="str">
            <v>已缴费</v>
          </cell>
          <cell r="AS386" t="str">
            <v>2026-01-24</v>
          </cell>
          <cell r="AT386" t="str">
            <v>已缴费</v>
          </cell>
        </row>
        <row r="387">
          <cell r="B387" t="str">
            <v>500234199806024073</v>
          </cell>
          <cell r="C387" t="str">
            <v>6101540102006</v>
          </cell>
          <cell r="D387" t="str">
            <v>男</v>
          </cell>
          <cell r="E387" t="str">
            <v>开州区农业开发中心（参照）</v>
          </cell>
          <cell r="F387" t="str">
            <v>项目管理</v>
          </cell>
          <cell r="G387">
            <v>72</v>
          </cell>
          <cell r="H387">
            <v>63.5</v>
          </cell>
          <cell r="I387">
            <v>0</v>
          </cell>
          <cell r="J387">
            <v>0</v>
          </cell>
          <cell r="K387">
            <v>135.5</v>
          </cell>
          <cell r="L387" t="str">
            <v>汉族</v>
          </cell>
          <cell r="M387" t="str">
            <v>1998-06-02</v>
          </cell>
          <cell r="N387" t="str">
            <v>28</v>
          </cell>
          <cell r="O387" t="str">
            <v>重庆市开州区临江镇自水村6组88号</v>
          </cell>
          <cell r="P387" t="str">
            <v>共青团员</v>
          </cell>
          <cell r="Q387" t="str">
            <v>重庆工程学院</v>
          </cell>
          <cell r="R387" t="str">
            <v>2020-06-29</v>
          </cell>
          <cell r="S387" t="str">
            <v>工程造价</v>
          </cell>
          <cell r="T387" t="str">
            <v>大学本科</v>
          </cell>
          <cell r="U387" t="str">
            <v>学士</v>
          </cell>
          <cell r="V387" t="str">
            <v>是</v>
          </cell>
          <cell r="W387" t="str">
            <v>全日制</v>
          </cell>
          <cell r="X387" t="str">
            <v>无</v>
          </cell>
          <cell r="Y387" t="str">
            <v>否</v>
          </cell>
          <cell r="Z387" t="str">
            <v>否</v>
          </cell>
          <cell r="AA387" t="str">
            <v>其他年份</v>
          </cell>
          <cell r="AB387" t="str">
            <v>是</v>
          </cell>
          <cell r="AC387" t="str">
            <v>否</v>
          </cell>
          <cell r="AD387" t="str">
            <v>不是服务基层项目人员</v>
          </cell>
          <cell r="AE387" t="str">
            <v>否</v>
          </cell>
          <cell r="AF387" t="str">
            <v>否</v>
          </cell>
          <cell r="AG387" t="str">
            <v>中电建建筑集团有限公司；项目安全员</v>
          </cell>
          <cell r="AH387" t="str">
            <v>5</v>
          </cell>
          <cell r="AI387" t="str">
            <v>无</v>
          </cell>
          <cell r="AJ387" t="str">
            <v>是</v>
          </cell>
          <cell r="AK387" t="str">
            <v>2013.9-2016.7开州区铁桥中学读书;2016.9-2020.6重庆工程学院读本科;2020.8至今在中电建建筑集团有限公司任项目安全员职位</v>
          </cell>
          <cell r="AL387" t="str">
            <v>17783421908</v>
          </cell>
          <cell r="AM387" t="str">
            <v>13078961031</v>
          </cell>
          <cell r="AN387" t="str">
            <v>重庆市开州区临江镇自水村6组88号</v>
          </cell>
          <cell r="AO387" t="str">
            <v>是</v>
          </cell>
          <cell r="AP387" t="str">
            <v>否</v>
          </cell>
          <cell r="AQ387" t="str">
            <v/>
          </cell>
          <cell r="AR387" t="str">
            <v>已缴费</v>
          </cell>
          <cell r="AS387" t="str">
            <v>2026-01-21</v>
          </cell>
          <cell r="AT387" t="str">
            <v>已缴费</v>
          </cell>
        </row>
        <row r="388">
          <cell r="B388" t="str">
            <v>500235200502202581</v>
          </cell>
          <cell r="C388" t="str">
            <v>6103010705702</v>
          </cell>
          <cell r="D388" t="str">
            <v>女</v>
          </cell>
          <cell r="E388" t="str">
            <v>开州区城市管理综合行政执法支队（参照）</v>
          </cell>
          <cell r="F388" t="str">
            <v>城管执法职位2</v>
          </cell>
          <cell r="G388">
            <v>66</v>
          </cell>
          <cell r="H388">
            <v>71</v>
          </cell>
          <cell r="I388">
            <v>0</v>
          </cell>
          <cell r="J388">
            <v>0</v>
          </cell>
          <cell r="K388">
            <v>137</v>
          </cell>
          <cell r="L388" t="str">
            <v>汉族</v>
          </cell>
          <cell r="M388" t="str">
            <v>2005-02-20</v>
          </cell>
          <cell r="N388" t="str">
            <v>20</v>
          </cell>
          <cell r="O388" t="str">
            <v>重庆市云阳县</v>
          </cell>
          <cell r="P388" t="str">
            <v>共青团员</v>
          </cell>
          <cell r="Q388" t="str">
            <v>重庆理工大学</v>
          </cell>
          <cell r="R388" t="str">
            <v>2025-06-13</v>
          </cell>
          <cell r="S388" t="str">
            <v>社会工作</v>
          </cell>
          <cell r="T388" t="str">
            <v>大学本科</v>
          </cell>
          <cell r="U388" t="str">
            <v>学士</v>
          </cell>
          <cell r="V388" t="str">
            <v>是</v>
          </cell>
          <cell r="W388" t="str">
            <v>全日制</v>
          </cell>
          <cell r="X388" t="str">
            <v>无</v>
          </cell>
          <cell r="Y388" t="str">
            <v>否</v>
          </cell>
          <cell r="Z388" t="str">
            <v>是</v>
          </cell>
          <cell r="AA388" t="str">
            <v>2025</v>
          </cell>
          <cell r="AB388" t="str">
            <v>否</v>
          </cell>
          <cell r="AC388" t="str">
            <v>否</v>
          </cell>
          <cell r="AD388" t="str">
            <v>不是服务基层项目人员</v>
          </cell>
          <cell r="AE388" t="str">
            <v>否</v>
          </cell>
          <cell r="AF388" t="str">
            <v>否</v>
          </cell>
          <cell r="AG388" t="str">
            <v>无</v>
          </cell>
          <cell r="AH388" t="str">
            <v>无</v>
          </cell>
          <cell r="AI388" t="str">
            <v>无</v>
          </cell>
          <cell r="AJ388" t="str">
            <v>是</v>
          </cell>
          <cell r="AK388" t="str">
            <v>2018.9-2021.7 云阳县高级中学校读书；
2021.9-2025.6 重庆理工大学读本科
</v>
          </cell>
          <cell r="AL388" t="str">
            <v>15826136046</v>
          </cell>
          <cell r="AM388" t="str">
            <v>13032367296</v>
          </cell>
          <cell r="AN388" t="str">
            <v>重庆市云阳县悠然居</v>
          </cell>
          <cell r="AO388" t="str">
            <v>是</v>
          </cell>
          <cell r="AP388" t="str">
            <v>否</v>
          </cell>
          <cell r="AQ388" t="str">
            <v/>
          </cell>
          <cell r="AR388" t="str">
            <v>已缴费</v>
          </cell>
          <cell r="AS388" t="str">
            <v>2026-01-24</v>
          </cell>
          <cell r="AT388" t="str">
            <v>已缴费</v>
          </cell>
        </row>
        <row r="389">
          <cell r="B389" t="str">
            <v>500383199310284317</v>
          </cell>
          <cell r="C389" t="str">
            <v>6101803600720</v>
          </cell>
          <cell r="D389" t="str">
            <v>男</v>
          </cell>
          <cell r="E389" t="str">
            <v>开州区国有资产服务中心（参照）</v>
          </cell>
          <cell r="F389" t="str">
            <v>综合管理1</v>
          </cell>
          <cell r="G389">
            <v>63.5</v>
          </cell>
          <cell r="H389">
            <v>63</v>
          </cell>
          <cell r="I389">
            <v>0</v>
          </cell>
          <cell r="J389">
            <v>0</v>
          </cell>
          <cell r="K389">
            <v>126.5</v>
          </cell>
          <cell r="L389" t="str">
            <v>汉族</v>
          </cell>
          <cell r="M389" t="str">
            <v>1993-10-28</v>
          </cell>
          <cell r="N389" t="str">
            <v>32</v>
          </cell>
          <cell r="O389" t="str">
            <v>重庆市永川区</v>
          </cell>
          <cell r="P389" t="str">
            <v>群众</v>
          </cell>
          <cell r="Q389" t="str">
            <v>重庆工商大学融智学院</v>
          </cell>
          <cell r="R389" t="str">
            <v>2016-06-24</v>
          </cell>
          <cell r="S389" t="str">
            <v>信用管理</v>
          </cell>
          <cell r="T389" t="str">
            <v>大学本科</v>
          </cell>
          <cell r="U389" t="str">
            <v>学士</v>
          </cell>
          <cell r="V389" t="str">
            <v>是</v>
          </cell>
          <cell r="W389" t="str">
            <v>全日制</v>
          </cell>
          <cell r="X389" t="str">
            <v>无</v>
          </cell>
          <cell r="Y389" t="str">
            <v>否</v>
          </cell>
          <cell r="Z389" t="str">
            <v>否</v>
          </cell>
          <cell r="AA389" t="str">
            <v>其他年份</v>
          </cell>
          <cell r="AB389" t="str">
            <v>否</v>
          </cell>
          <cell r="AC389" t="str">
            <v>否</v>
          </cell>
          <cell r="AD389" t="str">
            <v>不是服务基层项目人员</v>
          </cell>
          <cell r="AE389" t="str">
            <v>否</v>
          </cell>
          <cell r="AF389" t="str">
            <v>否</v>
          </cell>
          <cell r="AG389" t="str">
            <v>重庆哆啦卡网络科技有限公司任审核专员</v>
          </cell>
          <cell r="AH389" t="str">
            <v>7年</v>
          </cell>
          <cell r="AI389" t="str">
            <v>无</v>
          </cell>
          <cell r="AJ389" t="str">
            <v>是</v>
          </cell>
          <cell r="AK389" t="str">
            <v>200909-201206重庆文理学院附中读高中
201209-201606 重庆工商大学融智学院读本科
201606-201611 待业
201612-201702重庆亚联财小额贷款有限公司 任 销售代表
201703-201808 重庆普罗米斯小额贷款有限公司 任 信贷专员 
201808-201909 重庆马上消费金融服务有限公司 任 信审专员
201910-201912 待业
202001-202001 中信银行信用卡分中心 任 资产管理专员
202002-202005 待业 
202006-202202 重庆卡西匚匚科技有限公司 任 审核专员
202203-202206 待业
202207至今 重庆哆啦卡网络科技有限公司 任 审核专员</v>
          </cell>
          <cell r="AL389" t="str">
            <v>15123007655</v>
          </cell>
          <cell r="AM389" t="str">
            <v>15823848958</v>
          </cell>
          <cell r="AN389" t="str">
            <v>重庆渝北区空港佳园公租房E区2栋32-5</v>
          </cell>
          <cell r="AO389" t="str">
            <v>是</v>
          </cell>
          <cell r="AP389" t="str">
            <v>否</v>
          </cell>
          <cell r="AQ389" t="str">
            <v>完全符合所有条件！！！</v>
          </cell>
          <cell r="AR389" t="str">
            <v>已缴费</v>
          </cell>
          <cell r="AS389" t="str">
            <v>2026-01-24</v>
          </cell>
          <cell r="AT389" t="str">
            <v>已缴费</v>
          </cell>
        </row>
        <row r="390">
          <cell r="B390" t="str">
            <v>500234200005191846</v>
          </cell>
          <cell r="C390" t="str">
            <v>6101800601225</v>
          </cell>
          <cell r="D390" t="str">
            <v>女</v>
          </cell>
          <cell r="E390" t="str">
            <v>开州区就业和人才中心（参照）</v>
          </cell>
          <cell r="F390" t="str">
            <v>就业创业服务</v>
          </cell>
          <cell r="G390">
            <v>58.5</v>
          </cell>
          <cell r="H390">
            <v>71</v>
          </cell>
          <cell r="I390">
            <v>0</v>
          </cell>
          <cell r="J390">
            <v>0</v>
          </cell>
          <cell r="K390">
            <v>129.5</v>
          </cell>
          <cell r="L390" t="str">
            <v>汉族</v>
          </cell>
          <cell r="M390" t="str">
            <v>2000-05-19</v>
          </cell>
          <cell r="N390" t="str">
            <v>25</v>
          </cell>
          <cell r="O390" t="str">
            <v>重庆市开州区</v>
          </cell>
          <cell r="P390" t="str">
            <v>共青团员</v>
          </cell>
          <cell r="Q390" t="str">
            <v>重庆理工大学</v>
          </cell>
          <cell r="R390" t="str">
            <v>2021-06-28</v>
          </cell>
          <cell r="S390" t="str">
            <v>人力资源管理</v>
          </cell>
          <cell r="T390" t="str">
            <v>大学本科</v>
          </cell>
          <cell r="U390" t="str">
            <v>学士</v>
          </cell>
          <cell r="V390" t="str">
            <v>是</v>
          </cell>
          <cell r="W390" t="str">
            <v>全日制</v>
          </cell>
          <cell r="X390" t="str">
            <v>无</v>
          </cell>
          <cell r="Y390" t="str">
            <v>否</v>
          </cell>
          <cell r="Z390" t="str">
            <v>否</v>
          </cell>
          <cell r="AA390" t="str">
            <v>其他年份</v>
          </cell>
          <cell r="AB390" t="str">
            <v>是</v>
          </cell>
          <cell r="AC390" t="str">
            <v>否</v>
          </cell>
          <cell r="AD390" t="str">
            <v>不是服务基层项目人员</v>
          </cell>
          <cell r="AE390" t="str">
            <v>否</v>
          </cell>
          <cell r="AF390" t="str">
            <v>否</v>
          </cell>
          <cell r="AG390" t="str">
            <v>成都市蜀中香粮油有限公司 人力资源专员</v>
          </cell>
          <cell r="AH390" t="str">
            <v>无</v>
          </cell>
          <cell r="AI390" t="str">
            <v>无</v>
          </cell>
          <cell r="AJ390" t="str">
            <v>是</v>
          </cell>
          <cell r="AK390" t="str">
            <v>2014.9-2017.7 开州区实验中学读书；2017.9-2021.7 重庆理工大学读本科；2024.3至今在成都市蜀中香粮油有限公司单位任人力资源专员职位</v>
          </cell>
          <cell r="AL390" t="str">
            <v>17623805195</v>
          </cell>
          <cell r="AM390" t="str">
            <v>18581503271</v>
          </cell>
          <cell r="AN390" t="str">
            <v>四川省成都市武侯区万虹路金隅珑熙汇</v>
          </cell>
          <cell r="AO390" t="str">
            <v>是</v>
          </cell>
          <cell r="AP390" t="str">
            <v>否</v>
          </cell>
          <cell r="AQ390" t="str">
            <v/>
          </cell>
          <cell r="AR390" t="str">
            <v>已缴费</v>
          </cell>
          <cell r="AS390" t="str">
            <v>2026-01-25</v>
          </cell>
          <cell r="AT390" t="str">
            <v>已缴费</v>
          </cell>
        </row>
        <row r="391">
          <cell r="B391" t="str">
            <v>500234199904200018</v>
          </cell>
          <cell r="C391" t="str">
            <v>6103808502428</v>
          </cell>
          <cell r="D391" t="str">
            <v>男</v>
          </cell>
          <cell r="E391" t="str">
            <v>开州区农业综合行政执法支队（参照）</v>
          </cell>
          <cell r="F391" t="str">
            <v>农业农村执法职位1</v>
          </cell>
          <cell r="G391">
            <v>73.5</v>
          </cell>
          <cell r="H391">
            <v>71</v>
          </cell>
          <cell r="I391">
            <v>0</v>
          </cell>
          <cell r="J391">
            <v>0</v>
          </cell>
          <cell r="K391">
            <v>144.5</v>
          </cell>
          <cell r="L391" t="str">
            <v>汉族</v>
          </cell>
          <cell r="M391" t="str">
            <v>1999-04-20</v>
          </cell>
          <cell r="N391" t="str">
            <v>26</v>
          </cell>
          <cell r="O391" t="str">
            <v>重庆市开州区</v>
          </cell>
          <cell r="P391" t="str">
            <v>共青团员</v>
          </cell>
          <cell r="Q391" t="str">
            <v>广西科技大学</v>
          </cell>
          <cell r="R391" t="str">
            <v>2022-06-30</v>
          </cell>
          <cell r="S391" t="str">
            <v>软件工程</v>
          </cell>
          <cell r="T391" t="str">
            <v>大学本科</v>
          </cell>
          <cell r="U391" t="str">
            <v>学士</v>
          </cell>
          <cell r="V391" t="str">
            <v>是</v>
          </cell>
          <cell r="W391" t="str">
            <v>全日制</v>
          </cell>
          <cell r="X391" t="str">
            <v>无</v>
          </cell>
          <cell r="Y391" t="str">
            <v>否</v>
          </cell>
          <cell r="Z391" t="str">
            <v>否</v>
          </cell>
          <cell r="AA391" t="str">
            <v>其他年份</v>
          </cell>
          <cell r="AB391" t="str">
            <v>否</v>
          </cell>
          <cell r="AC391" t="str">
            <v>否</v>
          </cell>
          <cell r="AD391" t="str">
            <v>不是服务基层项目人员</v>
          </cell>
          <cell r="AE391" t="str">
            <v>否</v>
          </cell>
          <cell r="AF391" t="str">
            <v>否</v>
          </cell>
          <cell r="AG391" t="str">
            <v>无</v>
          </cell>
          <cell r="AH391" t="str">
            <v>无</v>
          </cell>
          <cell r="AI391" t="str">
            <v>无</v>
          </cell>
          <cell r="AJ391" t="str">
            <v>是</v>
          </cell>
          <cell r="AK391" t="str">
            <v>2014.9-2017.7 开州中学读高中；
2017.9-2022.7 广西科技大学读本科；
2022.11-2023.6 四川一州劳务有限责任公司工作；
2023.6-2024.2 待业；
2024.2-2025.4 成都墨客汇文化创意有限责任公司工作；
2025.4至今待业</v>
          </cell>
          <cell r="AL391" t="str">
            <v>15736314576</v>
          </cell>
          <cell r="AM391" t="str">
            <v>13896379055</v>
          </cell>
          <cell r="AN391" t="str">
            <v>重庆市开州区德阳中学2单元2-1</v>
          </cell>
          <cell r="AO391" t="str">
            <v>是</v>
          </cell>
          <cell r="AP391" t="str">
            <v>否</v>
          </cell>
          <cell r="AQ391" t="str">
            <v/>
          </cell>
          <cell r="AR391" t="str">
            <v>已缴费</v>
          </cell>
          <cell r="AS391" t="str">
            <v>2026-01-23</v>
          </cell>
          <cell r="AT391" t="str">
            <v>已缴费</v>
          </cell>
        </row>
        <row r="392">
          <cell r="B392" t="str">
            <v>500234200004156037</v>
          </cell>
          <cell r="C392" t="str">
            <v>6107200103601</v>
          </cell>
          <cell r="D392" t="str">
            <v>男</v>
          </cell>
          <cell r="E392" t="str">
            <v>开州区乡镇机关</v>
          </cell>
          <cell r="F392" t="str">
            <v>综合管理职位12</v>
          </cell>
          <cell r="G392">
            <v>65</v>
          </cell>
          <cell r="H392">
            <v>65.5</v>
          </cell>
          <cell r="I392">
            <v>0</v>
          </cell>
          <cell r="J392">
            <v>0</v>
          </cell>
          <cell r="K392">
            <v>130.5</v>
          </cell>
          <cell r="L392" t="str">
            <v>汉族</v>
          </cell>
          <cell r="M392" t="str">
            <v>2000-04-15</v>
          </cell>
          <cell r="N392" t="str">
            <v>26</v>
          </cell>
          <cell r="O392" t="str">
            <v>重庆市开州区赵家街道帽合村</v>
          </cell>
          <cell r="P392" t="str">
            <v>共青团员</v>
          </cell>
          <cell r="Q392" t="str">
            <v>重庆机电职业技术大学</v>
          </cell>
          <cell r="R392" t="str">
            <v>2026-06-30</v>
          </cell>
          <cell r="S392" t="str">
            <v>电气工程及自动化</v>
          </cell>
          <cell r="T392" t="str">
            <v>大学本科</v>
          </cell>
          <cell r="U392" t="str">
            <v>学士</v>
          </cell>
          <cell r="V392" t="str">
            <v>是</v>
          </cell>
          <cell r="W392" t="str">
            <v>全日制</v>
          </cell>
          <cell r="X392" t="str">
            <v>无</v>
          </cell>
          <cell r="Y392" t="str">
            <v>是</v>
          </cell>
          <cell r="Z392" t="str">
            <v>是</v>
          </cell>
          <cell r="AA392" t="str">
            <v>2026</v>
          </cell>
          <cell r="AB392" t="str">
            <v>否</v>
          </cell>
          <cell r="AC392" t="str">
            <v>否</v>
          </cell>
          <cell r="AD392" t="str">
            <v>不是服务基层项目人员</v>
          </cell>
          <cell r="AE392" t="str">
            <v>否</v>
          </cell>
          <cell r="AF392" t="str">
            <v>是</v>
          </cell>
          <cell r="AG392" t="str">
            <v>无</v>
          </cell>
          <cell r="AH392" t="str">
            <v>无</v>
          </cell>
          <cell r="AI392" t="str">
            <v>2020.12-2023.09于中国人民解放军服役</v>
          </cell>
          <cell r="AJ392" t="str">
            <v>是</v>
          </cell>
          <cell r="AK392" t="str">
            <v>2015.09-2018.06 开州中学读书；2018.09-2020.12重庆机电职业技术大学读大专（定向士官，于2020.12入伍，2021.06取得大专毕业证）；2020.12-2023.09部队服役；2024.09-2026.06重庆机电职业技术大学读本科（专升本，全日制）</v>
          </cell>
          <cell r="AL392" t="str">
            <v>15627660331</v>
          </cell>
          <cell r="AM392" t="str">
            <v>18223757476</v>
          </cell>
          <cell r="AN392" t="str">
            <v>重庆市开州区赵家街道祥和街205号</v>
          </cell>
          <cell r="AO392" t="str">
            <v>是</v>
          </cell>
          <cell r="AP392" t="str">
            <v>否</v>
          </cell>
          <cell r="AQ392" t="str">
            <v/>
          </cell>
          <cell r="AR392" t="str">
            <v>已缴费</v>
          </cell>
          <cell r="AS392" t="str">
            <v>2026-01-23</v>
          </cell>
          <cell r="AT392" t="str">
            <v>已缴费</v>
          </cell>
        </row>
        <row r="393">
          <cell r="B393" t="str">
            <v>532101200312080024</v>
          </cell>
          <cell r="C393" t="str">
            <v>6101805902415</v>
          </cell>
          <cell r="D393" t="str">
            <v>女</v>
          </cell>
          <cell r="E393" t="str">
            <v>开州区军队离休退休干部服务管理中心（参照）</v>
          </cell>
          <cell r="F393" t="str">
            <v>综合管理</v>
          </cell>
          <cell r="G393">
            <v>67.5</v>
          </cell>
          <cell r="H393">
            <v>70.5</v>
          </cell>
          <cell r="I393">
            <v>0</v>
          </cell>
          <cell r="J393">
            <v>0</v>
          </cell>
          <cell r="K393">
            <v>138</v>
          </cell>
          <cell r="L393" t="str">
            <v>汉族</v>
          </cell>
          <cell r="M393" t="str">
            <v>2003-12-08</v>
          </cell>
          <cell r="N393" t="str">
            <v>22</v>
          </cell>
          <cell r="O393" t="str">
            <v>云南省昭通市昭阳区</v>
          </cell>
          <cell r="P393" t="str">
            <v>共青团员</v>
          </cell>
          <cell r="Q393" t="str">
            <v>云南财经大学</v>
          </cell>
          <cell r="R393" t="str">
            <v>2026-07-01</v>
          </cell>
          <cell r="S393" t="str">
            <v>广告学</v>
          </cell>
          <cell r="T393" t="str">
            <v>大学本科</v>
          </cell>
          <cell r="U393" t="str">
            <v>学士</v>
          </cell>
          <cell r="V393" t="str">
            <v>是</v>
          </cell>
          <cell r="W393" t="str">
            <v>全日制</v>
          </cell>
          <cell r="X393" t="str">
            <v>无</v>
          </cell>
          <cell r="Y393" t="str">
            <v>是</v>
          </cell>
          <cell r="Z393" t="str">
            <v>是</v>
          </cell>
          <cell r="AA393" t="str">
            <v>2026</v>
          </cell>
          <cell r="AB393" t="str">
            <v>否</v>
          </cell>
          <cell r="AC393" t="str">
            <v>否</v>
          </cell>
          <cell r="AD393" t="str">
            <v>不是服务基层项目人员</v>
          </cell>
          <cell r="AE393" t="str">
            <v>否</v>
          </cell>
          <cell r="AF393" t="str">
            <v>否</v>
          </cell>
          <cell r="AG393" t="str">
            <v>无</v>
          </cell>
          <cell r="AH393" t="str">
            <v>无</v>
          </cell>
          <cell r="AI393" t="str">
            <v>无</v>
          </cell>
          <cell r="AJ393" t="str">
            <v>是</v>
          </cell>
          <cell r="AK393" t="str">
            <v>2019.09—2022.06建水实验中学读书
2022.09—2026.07云南财经大学读本科</v>
          </cell>
          <cell r="AL393" t="str">
            <v>17387036065</v>
          </cell>
          <cell r="AM393" t="str">
            <v>13887039946</v>
          </cell>
          <cell r="AN393" t="str">
            <v>云南省昭通市昭阳区龙泉花园东苑一幢401</v>
          </cell>
          <cell r="AO393" t="str">
            <v>是</v>
          </cell>
          <cell r="AP393" t="str">
            <v>否</v>
          </cell>
          <cell r="AQ393" t="str">
            <v/>
          </cell>
          <cell r="AR393" t="str">
            <v>已缴费</v>
          </cell>
          <cell r="AS393" t="str">
            <v>2026-01-25</v>
          </cell>
          <cell r="AT393" t="str">
            <v>已缴费</v>
          </cell>
        </row>
        <row r="394">
          <cell r="B394" t="str">
            <v>500234199910021323</v>
          </cell>
          <cell r="C394" t="str">
            <v>6107540205029</v>
          </cell>
          <cell r="D394" t="str">
            <v>女</v>
          </cell>
          <cell r="E394" t="str">
            <v>开州区乡镇机关</v>
          </cell>
          <cell r="F394" t="str">
            <v>综合管理职位10</v>
          </cell>
          <cell r="G394">
            <v>61</v>
          </cell>
          <cell r="H394">
            <v>73</v>
          </cell>
          <cell r="I394">
            <v>0</v>
          </cell>
          <cell r="J394">
            <v>0</v>
          </cell>
          <cell r="K394">
            <v>134</v>
          </cell>
          <cell r="L394" t="str">
            <v>汉族</v>
          </cell>
          <cell r="M394" t="str">
            <v>1999-10-02</v>
          </cell>
          <cell r="N394" t="str">
            <v>26</v>
          </cell>
          <cell r="O394" t="str">
            <v>重庆市开州区</v>
          </cell>
          <cell r="P394" t="str">
            <v>中共党员</v>
          </cell>
          <cell r="Q394" t="str">
            <v>重庆师范大学涉外商贸学院</v>
          </cell>
          <cell r="R394" t="str">
            <v>2022-06-22</v>
          </cell>
          <cell r="S394" t="str">
            <v>汉语言文学</v>
          </cell>
          <cell r="T394" t="str">
            <v>大学本科</v>
          </cell>
          <cell r="U394" t="str">
            <v>学士</v>
          </cell>
          <cell r="V394" t="str">
            <v>是</v>
          </cell>
          <cell r="W394" t="str">
            <v>全日制</v>
          </cell>
          <cell r="X394" t="str">
            <v>无</v>
          </cell>
          <cell r="Y394" t="str">
            <v>否</v>
          </cell>
          <cell r="Z394" t="str">
            <v>是</v>
          </cell>
          <cell r="AA394" t="str">
            <v>其他年份</v>
          </cell>
          <cell r="AB394" t="str">
            <v>否</v>
          </cell>
          <cell r="AC394" t="str">
            <v>是</v>
          </cell>
          <cell r="AD394" t="str">
            <v>我市招募派遣（含团中央或其他省市派遣到我市）的“大学生志愿服务西部计划”（服务期满2年及以上）</v>
          </cell>
          <cell r="AE394" t="str">
            <v>否</v>
          </cell>
          <cell r="AF394" t="str">
            <v>否</v>
          </cell>
          <cell r="AG394" t="str">
            <v>无</v>
          </cell>
          <cell r="AH394" t="str">
            <v>2年</v>
          </cell>
          <cell r="AI394" t="str">
            <v>2年</v>
          </cell>
          <cell r="AJ394" t="str">
            <v>是</v>
          </cell>
          <cell r="AK394" t="str">
            <v>2015.9-2018.6重庆市开州中学读书；2018.9-2022.6重庆师范大学涉外商贸学院大学读本科；2022.6-2024.6重庆市开州区文化和旅游发展委员会就职（西部计划志愿者）；2024.6-至今 待业</v>
          </cell>
          <cell r="AL394" t="str">
            <v>18290202340</v>
          </cell>
          <cell r="AM394" t="str">
            <v>18723777647</v>
          </cell>
          <cell r="AN394" t="str">
            <v>重庆市开州区文峰十四号院</v>
          </cell>
          <cell r="AO394" t="str">
            <v>是</v>
          </cell>
          <cell r="AP394" t="str">
            <v>否</v>
          </cell>
          <cell r="AQ394" t="str">
            <v/>
          </cell>
          <cell r="AR394" t="str">
            <v>已缴费</v>
          </cell>
          <cell r="AS394" t="str">
            <v>2026-01-24</v>
          </cell>
          <cell r="AT394" t="str">
            <v>已缴费</v>
          </cell>
        </row>
        <row r="395">
          <cell r="B395" t="str">
            <v>530128200304210026</v>
          </cell>
          <cell r="C395" t="str">
            <v>6103808504116</v>
          </cell>
          <cell r="D395" t="str">
            <v>女</v>
          </cell>
          <cell r="E395" t="str">
            <v>开州区市场监督管理局</v>
          </cell>
          <cell r="F395" t="str">
            <v>基层市场监管2</v>
          </cell>
          <cell r="G395">
            <v>61</v>
          </cell>
          <cell r="H395">
            <v>70.5</v>
          </cell>
          <cell r="I395">
            <v>0</v>
          </cell>
          <cell r="J395">
            <v>0</v>
          </cell>
          <cell r="K395">
            <v>131.5</v>
          </cell>
          <cell r="L395" t="str">
            <v>汉族</v>
          </cell>
          <cell r="M395" t="str">
            <v>2003-04-21</v>
          </cell>
          <cell r="N395" t="str">
            <v>22</v>
          </cell>
          <cell r="O395" t="str">
            <v>云南省昆明市禄劝彝族苗族自治县</v>
          </cell>
          <cell r="P395" t="str">
            <v>中共党员</v>
          </cell>
          <cell r="Q395" t="str">
            <v>江苏大学</v>
          </cell>
          <cell r="R395" t="str">
            <v>2025-06-17</v>
          </cell>
          <cell r="S395" t="str">
            <v>制药工程</v>
          </cell>
          <cell r="T395" t="str">
            <v>大学本科</v>
          </cell>
          <cell r="U395" t="str">
            <v>学士</v>
          </cell>
          <cell r="V395" t="str">
            <v>是</v>
          </cell>
          <cell r="W395" t="str">
            <v>全日制</v>
          </cell>
          <cell r="X395" t="str">
            <v>无</v>
          </cell>
          <cell r="Y395" t="str">
            <v>否</v>
          </cell>
          <cell r="Z395" t="str">
            <v>是</v>
          </cell>
          <cell r="AA395" t="str">
            <v>2025</v>
          </cell>
          <cell r="AB395" t="str">
            <v>否</v>
          </cell>
          <cell r="AC395" t="str">
            <v>否</v>
          </cell>
          <cell r="AD395" t="str">
            <v>不是服务基层项目人员</v>
          </cell>
          <cell r="AE395" t="str">
            <v>否</v>
          </cell>
          <cell r="AF395" t="str">
            <v>否</v>
          </cell>
          <cell r="AG395" t="str">
            <v>无</v>
          </cell>
          <cell r="AH395" t="str">
            <v>无</v>
          </cell>
          <cell r="AI395" t="str">
            <v>无</v>
          </cell>
          <cell r="AJ395" t="str">
            <v>是</v>
          </cell>
          <cell r="AK395" t="str">
            <v>2018.9-2021.6禄劝一中读书
2021.9-2025.6江苏大学读本科</v>
          </cell>
          <cell r="AL395" t="str">
            <v>18313783946</v>
          </cell>
          <cell r="AM395" t="str">
            <v>13987654230</v>
          </cell>
          <cell r="AN395" t="str">
            <v>云南省昆明市禄劝彝族苗族自治县东华村</v>
          </cell>
          <cell r="AO395" t="str">
            <v>是</v>
          </cell>
          <cell r="AP395" t="str">
            <v>否</v>
          </cell>
          <cell r="AQ395" t="str">
            <v/>
          </cell>
          <cell r="AR395" t="str">
            <v>已缴费</v>
          </cell>
          <cell r="AS395" t="str">
            <v>2026-01-24</v>
          </cell>
          <cell r="AT395" t="str">
            <v>已缴费</v>
          </cell>
        </row>
        <row r="396">
          <cell r="B396" t="str">
            <v>510812200009245027</v>
          </cell>
          <cell r="C396" t="str">
            <v>6101800804012</v>
          </cell>
          <cell r="D396" t="str">
            <v>女</v>
          </cell>
          <cell r="E396" t="str">
            <v>开州区司法局</v>
          </cell>
          <cell r="F396" t="str">
            <v>司法助理职位2</v>
          </cell>
          <cell r="G396">
            <v>62</v>
          </cell>
          <cell r="H396">
            <v>68</v>
          </cell>
          <cell r="I396">
            <v>0</v>
          </cell>
          <cell r="J396">
            <v>0</v>
          </cell>
          <cell r="K396">
            <v>130</v>
          </cell>
          <cell r="L396" t="str">
            <v>汉族</v>
          </cell>
          <cell r="M396" t="str">
            <v>2000-09-24</v>
          </cell>
          <cell r="N396" t="str">
            <v>25</v>
          </cell>
          <cell r="O396" t="str">
            <v>重庆市两江新区</v>
          </cell>
          <cell r="P396" t="str">
            <v>共青团员</v>
          </cell>
          <cell r="Q396" t="str">
            <v>西南政法大学</v>
          </cell>
          <cell r="R396" t="str">
            <v>2022-06-28</v>
          </cell>
          <cell r="S396" t="str">
            <v>法学</v>
          </cell>
          <cell r="T396" t="str">
            <v>大学本科</v>
          </cell>
          <cell r="U396" t="str">
            <v>学士</v>
          </cell>
          <cell r="V396" t="str">
            <v>是</v>
          </cell>
          <cell r="W396" t="str">
            <v>全日制</v>
          </cell>
          <cell r="X396" t="str">
            <v>无</v>
          </cell>
          <cell r="Y396" t="str">
            <v>否</v>
          </cell>
          <cell r="Z396" t="str">
            <v>否</v>
          </cell>
          <cell r="AA396" t="str">
            <v>其他年份</v>
          </cell>
          <cell r="AB396" t="str">
            <v>是</v>
          </cell>
          <cell r="AC396" t="str">
            <v>否</v>
          </cell>
          <cell r="AD396" t="str">
            <v>不是服务基层项目人员</v>
          </cell>
          <cell r="AE396" t="str">
            <v>否</v>
          </cell>
          <cell r="AF396" t="str">
            <v>否</v>
          </cell>
          <cell r="AG396" t="str">
            <v>无</v>
          </cell>
          <cell r="AH396" t="str">
            <v>2022.8-2025.7</v>
          </cell>
          <cell r="AI396" t="str">
            <v>无</v>
          </cell>
          <cell r="AJ396" t="str">
            <v>是</v>
          </cell>
          <cell r="AK396" t="str">
            <v>2015.9-2018.6 重庆市礼嘉中学校就读高中；2018.9-2022.6 西南政法大学就读本科；2022.8-2025.7重庆市两江新区星汇社区任公益岗</v>
          </cell>
          <cell r="AL396" t="str">
            <v>15702327289</v>
          </cell>
          <cell r="AM396" t="str">
            <v>15215166260</v>
          </cell>
          <cell r="AN396" t="str">
            <v>重庆市两江新区童家溪镇巨豪青春里2-7-4</v>
          </cell>
          <cell r="AO396" t="str">
            <v>是</v>
          </cell>
          <cell r="AP396" t="str">
            <v>否</v>
          </cell>
          <cell r="AQ396" t="str">
            <v/>
          </cell>
          <cell r="AR396" t="str">
            <v>已缴费</v>
          </cell>
          <cell r="AS396" t="str">
            <v>2026-01-25</v>
          </cell>
          <cell r="AT396" t="str">
            <v>已缴费</v>
          </cell>
        </row>
        <row r="397">
          <cell r="B397" t="str">
            <v>50023420001031912X</v>
          </cell>
          <cell r="C397" t="str">
            <v>6101540104927</v>
          </cell>
          <cell r="D397" t="str">
            <v>女</v>
          </cell>
          <cell r="E397" t="str">
            <v>开州区街道机关</v>
          </cell>
          <cell r="F397" t="str">
            <v>综合管理职位4</v>
          </cell>
          <cell r="G397">
            <v>66.5</v>
          </cell>
          <cell r="H397">
            <v>61.5</v>
          </cell>
          <cell r="I397">
            <v>0</v>
          </cell>
          <cell r="J397">
            <v>0</v>
          </cell>
          <cell r="K397">
            <v>128</v>
          </cell>
          <cell r="L397" t="str">
            <v>汉族</v>
          </cell>
          <cell r="M397" t="str">
            <v>2000-10-31</v>
          </cell>
          <cell r="N397" t="str">
            <v>25</v>
          </cell>
          <cell r="O397" t="str">
            <v>重庆开州</v>
          </cell>
          <cell r="P397" t="str">
            <v>共青团员</v>
          </cell>
          <cell r="Q397" t="str">
            <v>西南民族大学</v>
          </cell>
          <cell r="R397" t="str">
            <v>2025-07-03</v>
          </cell>
          <cell r="S397" t="str">
            <v>国际商务</v>
          </cell>
          <cell r="T397" t="str">
            <v>硕士研究生</v>
          </cell>
          <cell r="U397" t="str">
            <v>硕士</v>
          </cell>
          <cell r="V397" t="str">
            <v>是</v>
          </cell>
          <cell r="W397" t="str">
            <v>全日制</v>
          </cell>
          <cell r="X397" t="str">
            <v>无</v>
          </cell>
          <cell r="Y397" t="str">
            <v>否</v>
          </cell>
          <cell r="Z397" t="str">
            <v>是</v>
          </cell>
          <cell r="AA397" t="str">
            <v>2025</v>
          </cell>
          <cell r="AB397" t="str">
            <v>否</v>
          </cell>
          <cell r="AC397" t="str">
            <v>否</v>
          </cell>
          <cell r="AD397" t="str">
            <v>不是服务基层项目人员</v>
          </cell>
          <cell r="AE397" t="str">
            <v>否</v>
          </cell>
          <cell r="AF397" t="str">
            <v>否</v>
          </cell>
          <cell r="AG397" t="str">
            <v>无</v>
          </cell>
          <cell r="AH397" t="str">
            <v>无</v>
          </cell>
          <cell r="AI397" t="str">
            <v>无</v>
          </cell>
          <cell r="AJ397" t="str">
            <v>是</v>
          </cell>
          <cell r="AK397" t="str">
            <v>2016.9-2019.7开州高级中学读书；2019.9-2023.7长江师范学院读本科；2023.9-2025.7西南民族大学读硕士。</v>
          </cell>
          <cell r="AL397" t="str">
            <v>18223612254</v>
          </cell>
          <cell r="AM397" t="str">
            <v>13452698023</v>
          </cell>
          <cell r="AN397" t="str">
            <v>重庆市开州区滨湖西路坐看山水</v>
          </cell>
          <cell r="AO397" t="str">
            <v>是</v>
          </cell>
          <cell r="AP397" t="str">
            <v>否</v>
          </cell>
          <cell r="AQ397" t="str">
            <v/>
          </cell>
          <cell r="AR397" t="str">
            <v>已缴费</v>
          </cell>
          <cell r="AS397" t="str">
            <v>2026-01-25</v>
          </cell>
          <cell r="AT397" t="str">
            <v>已缴费</v>
          </cell>
        </row>
        <row r="398">
          <cell r="B398" t="str">
            <v>500234200310014440</v>
          </cell>
          <cell r="C398" t="str">
            <v>6101803901924</v>
          </cell>
          <cell r="D398" t="str">
            <v>女</v>
          </cell>
          <cell r="E398" t="str">
            <v>共青团开州区委员会（参照）</v>
          </cell>
          <cell r="F398" t="str">
            <v>综合管理</v>
          </cell>
          <cell r="G398">
            <v>69</v>
          </cell>
          <cell r="H398">
            <v>62</v>
          </cell>
          <cell r="I398">
            <v>0</v>
          </cell>
          <cell r="J398">
            <v>0</v>
          </cell>
          <cell r="K398">
            <v>131</v>
          </cell>
          <cell r="L398" t="str">
            <v>汉族</v>
          </cell>
          <cell r="M398" t="str">
            <v>2003-10-01</v>
          </cell>
          <cell r="N398" t="str">
            <v>22</v>
          </cell>
          <cell r="O398" t="str">
            <v>重庆市开州区</v>
          </cell>
          <cell r="P398" t="str">
            <v>共青团员</v>
          </cell>
          <cell r="Q398" t="str">
            <v>长江师范学院</v>
          </cell>
          <cell r="R398" t="str">
            <v>2025-07-01</v>
          </cell>
          <cell r="S398" t="str">
            <v>汉语言文学</v>
          </cell>
          <cell r="T398" t="str">
            <v>大学本科</v>
          </cell>
          <cell r="U398" t="str">
            <v>学士</v>
          </cell>
          <cell r="V398" t="str">
            <v>是</v>
          </cell>
          <cell r="W398" t="str">
            <v>全日制</v>
          </cell>
          <cell r="X398" t="str">
            <v>无</v>
          </cell>
          <cell r="Y398" t="str">
            <v>否</v>
          </cell>
          <cell r="Z398" t="str">
            <v>是</v>
          </cell>
          <cell r="AA398" t="str">
            <v>2025</v>
          </cell>
          <cell r="AB398" t="str">
            <v>否</v>
          </cell>
          <cell r="AC398" t="str">
            <v>否</v>
          </cell>
          <cell r="AD398" t="str">
            <v>不是服务基层项目人员</v>
          </cell>
          <cell r="AE398" t="str">
            <v>否</v>
          </cell>
          <cell r="AF398" t="str">
            <v>否</v>
          </cell>
          <cell r="AG398" t="str">
            <v>无</v>
          </cell>
          <cell r="AH398" t="str">
            <v>无</v>
          </cell>
          <cell r="AI398" t="str">
            <v>无</v>
          </cell>
          <cell r="AJ398" t="str">
            <v>是</v>
          </cell>
          <cell r="AK398" t="str">
            <v>2018.9-2021.7临江中学读高中
2021.9-2025.7 长江师范学院读大学
2025.7至今待业</v>
          </cell>
          <cell r="AL398" t="str">
            <v>13372748996</v>
          </cell>
          <cell r="AM398" t="str">
            <v>17764864387</v>
          </cell>
          <cell r="AN398" t="str">
            <v>重庆市开州区竹溪镇高峰村三组</v>
          </cell>
          <cell r="AO398" t="str">
            <v>是</v>
          </cell>
          <cell r="AP398" t="str">
            <v>否</v>
          </cell>
          <cell r="AQ398" t="str">
            <v/>
          </cell>
          <cell r="AR398" t="str">
            <v>已缴费</v>
          </cell>
          <cell r="AS398" t="str">
            <v>2026-01-25</v>
          </cell>
          <cell r="AT398" t="str">
            <v>已缴费</v>
          </cell>
        </row>
        <row r="399">
          <cell r="B399" t="str">
            <v>511321200201053041</v>
          </cell>
          <cell r="C399" t="str">
            <v>6103808512319</v>
          </cell>
          <cell r="D399" t="str">
            <v>女</v>
          </cell>
          <cell r="E399" t="str">
            <v>开州区城市管理综合行政执法支队（参照）</v>
          </cell>
          <cell r="F399" t="str">
            <v>城管执法职位2</v>
          </cell>
          <cell r="G399">
            <v>63</v>
          </cell>
          <cell r="H399">
            <v>72.5</v>
          </cell>
          <cell r="I399">
            <v>0</v>
          </cell>
          <cell r="J399">
            <v>0</v>
          </cell>
          <cell r="K399">
            <v>135.5</v>
          </cell>
          <cell r="L399" t="str">
            <v>汉族</v>
          </cell>
          <cell r="M399" t="str">
            <v>2002-01-05</v>
          </cell>
          <cell r="N399" t="str">
            <v>24</v>
          </cell>
          <cell r="O399" t="str">
            <v>四川省南部县</v>
          </cell>
          <cell r="P399" t="str">
            <v>共青团员</v>
          </cell>
          <cell r="Q399" t="str">
            <v>成都理工大学</v>
          </cell>
          <cell r="R399" t="str">
            <v>2024-06-20</v>
          </cell>
          <cell r="S399" t="str">
            <v>思想政治教育</v>
          </cell>
          <cell r="T399" t="str">
            <v>大学本科</v>
          </cell>
          <cell r="U399" t="str">
            <v>学士</v>
          </cell>
          <cell r="V399" t="str">
            <v>是</v>
          </cell>
          <cell r="W399" t="str">
            <v>全日制</v>
          </cell>
          <cell r="X399" t="str">
            <v>无</v>
          </cell>
          <cell r="Y399" t="str">
            <v>否</v>
          </cell>
          <cell r="Z399" t="str">
            <v>是</v>
          </cell>
          <cell r="AA399" t="str">
            <v>其他年份</v>
          </cell>
          <cell r="AB399" t="str">
            <v>否</v>
          </cell>
          <cell r="AC399" t="str">
            <v>否</v>
          </cell>
          <cell r="AD399" t="str">
            <v>不是服务基层项目人员</v>
          </cell>
          <cell r="AE399" t="str">
            <v>否</v>
          </cell>
          <cell r="AF399" t="str">
            <v>否</v>
          </cell>
          <cell r="AG399" t="str">
            <v>无</v>
          </cell>
          <cell r="AH399" t="str">
            <v>无</v>
          </cell>
          <cell r="AI399" t="str">
            <v>无</v>
          </cell>
          <cell r="AJ399" t="str">
            <v>是</v>
          </cell>
          <cell r="AK399" t="str">
            <v>2017.9-2020.6四川省南部中学读书；2020.9-2024.6成都理工大学读本科；2024.6至今待业</v>
          </cell>
          <cell r="AL399" t="str">
            <v>13696204460</v>
          </cell>
          <cell r="AM399" t="str">
            <v>13371406913</v>
          </cell>
          <cell r="AN399" t="str">
            <v>四川省南部县王家镇</v>
          </cell>
          <cell r="AO399" t="str">
            <v>是</v>
          </cell>
          <cell r="AP399" t="str">
            <v>否</v>
          </cell>
          <cell r="AQ399" t="str">
            <v/>
          </cell>
          <cell r="AR399" t="str">
            <v>已缴费</v>
          </cell>
          <cell r="AS399" t="str">
            <v>2026-01-25</v>
          </cell>
          <cell r="AT399" t="str">
            <v>已缴费</v>
          </cell>
        </row>
        <row r="400">
          <cell r="B400" t="str">
            <v>500226200008251920</v>
          </cell>
          <cell r="C400" t="str">
            <v>6101804800812</v>
          </cell>
          <cell r="D400" t="str">
            <v>女</v>
          </cell>
          <cell r="E400" t="str">
            <v>开州区道路运输事务中心（参照）</v>
          </cell>
          <cell r="F400" t="str">
            <v>财务管理</v>
          </cell>
          <cell r="G400">
            <v>74.5</v>
          </cell>
          <cell r="H400">
            <v>67.5</v>
          </cell>
          <cell r="I400">
            <v>0</v>
          </cell>
          <cell r="J400">
            <v>0</v>
          </cell>
          <cell r="K400">
            <v>142</v>
          </cell>
          <cell r="L400" t="str">
            <v>汉族</v>
          </cell>
          <cell r="M400" t="str">
            <v>2000-08-25</v>
          </cell>
          <cell r="N400" t="str">
            <v>26</v>
          </cell>
          <cell r="O400" t="str">
            <v>重庆市荣昌区</v>
          </cell>
          <cell r="P400" t="str">
            <v>共青团员</v>
          </cell>
          <cell r="Q400" t="str">
            <v>重庆工商大学</v>
          </cell>
          <cell r="R400" t="str">
            <v>2023-06-14</v>
          </cell>
          <cell r="S400" t="str">
            <v>人力资源管理</v>
          </cell>
          <cell r="T400" t="str">
            <v>大学本科</v>
          </cell>
          <cell r="U400" t="str">
            <v>学士</v>
          </cell>
          <cell r="V400" t="str">
            <v>是</v>
          </cell>
          <cell r="W400" t="str">
            <v>全日制</v>
          </cell>
          <cell r="X400" t="str">
            <v>无</v>
          </cell>
          <cell r="Y400" t="str">
            <v>否</v>
          </cell>
          <cell r="Z400" t="str">
            <v>否</v>
          </cell>
          <cell r="AA400" t="str">
            <v>其他年份</v>
          </cell>
          <cell r="AB400" t="str">
            <v>是</v>
          </cell>
          <cell r="AC400" t="str">
            <v>否</v>
          </cell>
          <cell r="AD400" t="str">
            <v>不是服务基层项目人员</v>
          </cell>
          <cell r="AE400" t="str">
            <v>否</v>
          </cell>
          <cell r="AF400" t="str">
            <v>否</v>
          </cell>
          <cell r="AG400" t="str">
            <v>无</v>
          </cell>
          <cell r="AH400" t="str">
            <v>无</v>
          </cell>
          <cell r="AI400" t="str">
            <v>无</v>
          </cell>
          <cell r="AJ400" t="str">
            <v>是</v>
          </cell>
          <cell r="AK400" t="str">
            <v>2016.9-2019.6重庆市永川中学读书
2019.9-2023.6重庆工商大学读本科
2023.8-2024.7南宁市良庆区税务局工作
2024.8-至今 待业</v>
          </cell>
          <cell r="AL400" t="str">
            <v>15923156856</v>
          </cell>
          <cell r="AM400" t="str">
            <v>15923156856</v>
          </cell>
          <cell r="AN400" t="str">
            <v>重庆市巴南区麒龙山水</v>
          </cell>
          <cell r="AO400" t="str">
            <v>是</v>
          </cell>
          <cell r="AP400" t="str">
            <v>否</v>
          </cell>
          <cell r="AQ400" t="str">
            <v/>
          </cell>
          <cell r="AR400" t="str">
            <v>已缴费</v>
          </cell>
          <cell r="AS400" t="str">
            <v>2026-01-24</v>
          </cell>
          <cell r="AT400" t="str">
            <v>已缴费</v>
          </cell>
        </row>
        <row r="401">
          <cell r="B401" t="str">
            <v>500234200301275243</v>
          </cell>
          <cell r="C401" t="str">
            <v>6101010104409</v>
          </cell>
          <cell r="D401" t="str">
            <v>女</v>
          </cell>
          <cell r="E401" t="str">
            <v>开州区劳动人事争议仲裁院（参照）</v>
          </cell>
          <cell r="F401" t="str">
            <v>综合管理</v>
          </cell>
          <cell r="G401">
            <v>66</v>
          </cell>
          <cell r="H401">
            <v>62.5</v>
          </cell>
          <cell r="I401">
            <v>0</v>
          </cell>
          <cell r="J401">
            <v>0</v>
          </cell>
          <cell r="K401">
            <v>128.5</v>
          </cell>
          <cell r="L401" t="str">
            <v>汉族</v>
          </cell>
          <cell r="M401" t="str">
            <v>2003-01-27</v>
          </cell>
          <cell r="N401" t="str">
            <v>22</v>
          </cell>
          <cell r="O401" t="str">
            <v>重庆市开州区</v>
          </cell>
          <cell r="P401" t="str">
            <v>共青团员</v>
          </cell>
          <cell r="Q401" t="str">
            <v>长江师范学院</v>
          </cell>
          <cell r="R401" t="str">
            <v>2024-07-01</v>
          </cell>
          <cell r="S401" t="str">
            <v>生物工程</v>
          </cell>
          <cell r="T401" t="str">
            <v>大学本科</v>
          </cell>
          <cell r="U401" t="str">
            <v>学士</v>
          </cell>
          <cell r="V401" t="str">
            <v>是</v>
          </cell>
          <cell r="W401" t="str">
            <v>全日制</v>
          </cell>
          <cell r="X401" t="str">
            <v>无</v>
          </cell>
          <cell r="Y401" t="str">
            <v>否</v>
          </cell>
          <cell r="Z401" t="str">
            <v>否</v>
          </cell>
          <cell r="AA401" t="str">
            <v>其他年份</v>
          </cell>
          <cell r="AB401" t="str">
            <v>是</v>
          </cell>
          <cell r="AC401" t="str">
            <v>否</v>
          </cell>
          <cell r="AD401" t="str">
            <v>不是服务基层项目人员</v>
          </cell>
          <cell r="AE401" t="str">
            <v>否</v>
          </cell>
          <cell r="AF401" t="str">
            <v>否</v>
          </cell>
          <cell r="AG401" t="str">
            <v>无</v>
          </cell>
          <cell r="AH401" t="str">
            <v>无</v>
          </cell>
          <cell r="AI401" t="str">
            <v>无</v>
          </cell>
          <cell r="AJ401" t="str">
            <v>是</v>
          </cell>
          <cell r="AK401" t="str">
            <v>2017.9-2020.7万州第二高级中学读书
2020.9-2024.7长江师范学院读本科</v>
          </cell>
          <cell r="AL401" t="str">
            <v>17353288294</v>
          </cell>
          <cell r="AM401" t="str">
            <v>19123657539</v>
          </cell>
          <cell r="AN401" t="str">
            <v>重庆市开州区岳溪镇岳南街96号</v>
          </cell>
          <cell r="AO401" t="str">
            <v>是</v>
          </cell>
          <cell r="AP401" t="str">
            <v>否</v>
          </cell>
          <cell r="AQ401" t="str">
            <v/>
          </cell>
          <cell r="AR401" t="str">
            <v>已缴费</v>
          </cell>
          <cell r="AS401" t="str">
            <v>2026-01-25</v>
          </cell>
          <cell r="AT401" t="str">
            <v>已缴费</v>
          </cell>
        </row>
        <row r="402">
          <cell r="B402" t="str">
            <v>51018220020603481X</v>
          </cell>
          <cell r="C402" t="str">
            <v>6103808407814</v>
          </cell>
          <cell r="D402" t="str">
            <v>男</v>
          </cell>
          <cell r="E402" t="str">
            <v>开州区城市管理综合行政执法支队（参照）</v>
          </cell>
          <cell r="F402" t="str">
            <v>城管执法职位2</v>
          </cell>
          <cell r="G402">
            <v>64.5</v>
          </cell>
          <cell r="H402">
            <v>70</v>
          </cell>
          <cell r="I402">
            <v>0</v>
          </cell>
          <cell r="J402">
            <v>0</v>
          </cell>
          <cell r="K402">
            <v>134.5</v>
          </cell>
          <cell r="L402" t="str">
            <v>汉族</v>
          </cell>
          <cell r="M402" t="str">
            <v>2002-06-03</v>
          </cell>
          <cell r="N402" t="str">
            <v>23</v>
          </cell>
          <cell r="O402" t="str">
            <v>四川省彭州市</v>
          </cell>
          <cell r="P402" t="str">
            <v>共青团员</v>
          </cell>
          <cell r="Q402" t="str">
            <v>重庆大学</v>
          </cell>
          <cell r="R402" t="str">
            <v>2026-07-01</v>
          </cell>
          <cell r="S402" t="str">
            <v>社会工作</v>
          </cell>
          <cell r="T402" t="str">
            <v>硕士研究生</v>
          </cell>
          <cell r="U402" t="str">
            <v>硕士</v>
          </cell>
          <cell r="V402" t="str">
            <v>是</v>
          </cell>
          <cell r="W402" t="str">
            <v>全日制</v>
          </cell>
          <cell r="X402" t="str">
            <v>无</v>
          </cell>
          <cell r="Y402" t="str">
            <v>是</v>
          </cell>
          <cell r="Z402" t="str">
            <v>是</v>
          </cell>
          <cell r="AA402" t="str">
            <v>2026</v>
          </cell>
          <cell r="AB402" t="str">
            <v>否</v>
          </cell>
          <cell r="AC402" t="str">
            <v>否</v>
          </cell>
          <cell r="AD402" t="str">
            <v>不是服务基层项目人员</v>
          </cell>
          <cell r="AE402" t="str">
            <v>否</v>
          </cell>
          <cell r="AF402" t="str">
            <v>否</v>
          </cell>
          <cell r="AG402" t="str">
            <v>无</v>
          </cell>
          <cell r="AH402" t="str">
            <v>无</v>
          </cell>
          <cell r="AI402" t="str">
            <v>无</v>
          </cell>
          <cell r="AJ402" t="str">
            <v>是</v>
          </cell>
          <cell r="AK402" t="str">
            <v>2017.9-2020.7在彭州中学读高中
2020.9-2024.6在重庆师范大学读本科
2024.9-2026.7在重庆大学读研究生</v>
          </cell>
          <cell r="AL402" t="str">
            <v>13547844470</v>
          </cell>
          <cell r="AM402" t="str">
            <v>13551065111</v>
          </cell>
          <cell r="AN402" t="str">
            <v>四川省彭州市东湖北街118号</v>
          </cell>
          <cell r="AO402" t="str">
            <v>是</v>
          </cell>
          <cell r="AP402" t="str">
            <v>否</v>
          </cell>
          <cell r="AQ402" t="str">
            <v>无</v>
          </cell>
          <cell r="AR402" t="str">
            <v>已缴费</v>
          </cell>
          <cell r="AS402" t="str">
            <v>2026-01-23</v>
          </cell>
          <cell r="AT402" t="str">
            <v>已缴费</v>
          </cell>
        </row>
      </sheetData>
      <sheetData sheetId="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进面人员（不含村干部）"/>
      <sheetName val="进面人员详细信息"/>
      <sheetName val="体检人员详细信息 （不含村干部）"/>
      <sheetName val="村社区成绩"/>
    </sheetNames>
    <sheetDataSet>
      <sheetData sheetId="0"/>
      <sheetData sheetId="1"/>
      <sheetData sheetId="2">
        <row r="1">
          <cell r="A1" t="str">
            <v>姓名</v>
          </cell>
          <cell r="B1" t="str">
            <v>身份证件号码</v>
          </cell>
          <cell r="C1" t="str">
            <v>准考证号</v>
          </cell>
          <cell r="D1" t="str">
            <v>性别</v>
          </cell>
          <cell r="E1" t="str">
            <v>招录单位</v>
          </cell>
          <cell r="F1" t="str">
            <v>职位名称</v>
          </cell>
          <cell r="G1" t="str">
            <v>行政职业能力测验成绩</v>
          </cell>
          <cell r="H1" t="str">
            <v>申论成绩</v>
          </cell>
          <cell r="I1" t="str">
            <v>公安类专业科目成绩</v>
          </cell>
          <cell r="J1" t="str">
            <v>法律基础知识成绩</v>
          </cell>
          <cell r="K1" t="str">
            <v>总成绩</v>
          </cell>
          <cell r="L1" t="str">
            <v>民族</v>
          </cell>
          <cell r="M1" t="str">
            <v>出生日期</v>
          </cell>
          <cell r="N1" t="str">
            <v>年龄</v>
          </cell>
          <cell r="O1" t="str">
            <v>户口所在地</v>
          </cell>
          <cell r="P1" t="str">
            <v>政治面貌</v>
          </cell>
          <cell r="Q1" t="str">
            <v>毕业院校</v>
          </cell>
          <cell r="R1" t="str">
            <v>毕业时间</v>
          </cell>
          <cell r="S1" t="str">
            <v>符合招考职位要求的专业（毕业证书上所列专业）</v>
          </cell>
        </row>
        <row r="2">
          <cell r="A2" t="str">
            <v>曾秉林</v>
          </cell>
          <cell r="B2" t="str">
            <v>500235199208263919</v>
          </cell>
          <cell r="C2" t="str">
            <v>6101804600708</v>
          </cell>
          <cell r="D2" t="str">
            <v>男</v>
          </cell>
          <cell r="E2" t="str">
            <v>开州区道路运输事务中心（参照）</v>
          </cell>
          <cell r="F2" t="str">
            <v>道路运输管理</v>
          </cell>
          <cell r="G2">
            <v>71</v>
          </cell>
          <cell r="H2">
            <v>63</v>
          </cell>
          <cell r="I2">
            <v>0</v>
          </cell>
          <cell r="J2">
            <v>0</v>
          </cell>
          <cell r="K2">
            <v>134</v>
          </cell>
          <cell r="L2" t="str">
            <v>汉族</v>
          </cell>
          <cell r="M2" t="str">
            <v>1992-08-26</v>
          </cell>
          <cell r="N2" t="str">
            <v>33</v>
          </cell>
          <cell r="O2" t="str">
            <v>重庆云阳县</v>
          </cell>
          <cell r="P2" t="str">
            <v>群众</v>
          </cell>
          <cell r="Q2" t="str">
            <v>上海海事大学</v>
          </cell>
          <cell r="R2" t="str">
            <v>2015-07-01</v>
          </cell>
          <cell r="S2" t="str">
            <v>交通工程</v>
          </cell>
        </row>
        <row r="3">
          <cell r="A3" t="str">
            <v>王艺桦</v>
          </cell>
          <cell r="B3" t="str">
            <v>500383199902210741</v>
          </cell>
          <cell r="C3" t="str">
            <v>6101180108105</v>
          </cell>
          <cell r="D3" t="str">
            <v>女</v>
          </cell>
          <cell r="E3" t="str">
            <v>开州区街道机关</v>
          </cell>
          <cell r="F3" t="str">
            <v>综合管理职位4</v>
          </cell>
          <cell r="G3">
            <v>64.5</v>
          </cell>
          <cell r="H3">
            <v>64.5</v>
          </cell>
          <cell r="I3">
            <v>0</v>
          </cell>
          <cell r="J3">
            <v>0</v>
          </cell>
          <cell r="K3">
            <v>129</v>
          </cell>
          <cell r="L3" t="str">
            <v>汉族</v>
          </cell>
          <cell r="M3" t="str">
            <v>1999-02-21</v>
          </cell>
          <cell r="N3" t="str">
            <v>26</v>
          </cell>
          <cell r="O3" t="str">
            <v>重庆永川</v>
          </cell>
          <cell r="P3" t="str">
            <v>共青团员</v>
          </cell>
          <cell r="Q3" t="str">
            <v>云南大学</v>
          </cell>
          <cell r="R3" t="str">
            <v>2024-06-01</v>
          </cell>
          <cell r="S3" t="str">
            <v>社会工作</v>
          </cell>
        </row>
        <row r="4">
          <cell r="A4" t="str">
            <v>黄阳</v>
          </cell>
          <cell r="B4" t="str">
            <v>422802199607306821</v>
          </cell>
          <cell r="C4" t="str">
            <v>6101807201608</v>
          </cell>
          <cell r="D4" t="str">
            <v>女</v>
          </cell>
          <cell r="E4" t="str">
            <v>开州区财政绩效评价和集中收付中心（参照）</v>
          </cell>
          <cell r="F4" t="str">
            <v>财政绩效管理3</v>
          </cell>
          <cell r="G4">
            <v>62.5</v>
          </cell>
          <cell r="H4">
            <v>63</v>
          </cell>
          <cell r="I4">
            <v>0</v>
          </cell>
          <cell r="J4">
            <v>0</v>
          </cell>
          <cell r="K4">
            <v>125.5</v>
          </cell>
          <cell r="L4" t="str">
            <v>土家族</v>
          </cell>
          <cell r="M4" t="str">
            <v>1996-07-30</v>
          </cell>
          <cell r="N4" t="str">
            <v>29</v>
          </cell>
          <cell r="O4" t="str">
            <v>湖北省利川市</v>
          </cell>
          <cell r="P4" t="str">
            <v>群众</v>
          </cell>
          <cell r="Q4" t="str">
            <v>湖北民族大学</v>
          </cell>
          <cell r="R4" t="str">
            <v>2019-06-30</v>
          </cell>
          <cell r="S4" t="str">
            <v>会计学</v>
          </cell>
        </row>
        <row r="5">
          <cell r="A5" t="str">
            <v>赵清爽</v>
          </cell>
          <cell r="B5" t="str">
            <v>500234200311239596</v>
          </cell>
          <cell r="C5" t="str">
            <v>6107540201203</v>
          </cell>
          <cell r="D5" t="str">
            <v>男</v>
          </cell>
          <cell r="E5" t="str">
            <v>开州区乡镇机关</v>
          </cell>
          <cell r="F5" t="str">
            <v>综合管理职位1</v>
          </cell>
          <cell r="G5">
            <v>65</v>
          </cell>
          <cell r="H5">
            <v>64</v>
          </cell>
          <cell r="I5">
            <v>0</v>
          </cell>
          <cell r="J5">
            <v>0</v>
          </cell>
          <cell r="K5">
            <v>129</v>
          </cell>
          <cell r="L5" t="str">
            <v>汉族</v>
          </cell>
          <cell r="M5" t="str">
            <v>2003-11-23</v>
          </cell>
          <cell r="N5" t="str">
            <v>22</v>
          </cell>
          <cell r="O5" t="str">
            <v>重庆市开州区</v>
          </cell>
          <cell r="P5" t="str">
            <v>群众</v>
          </cell>
          <cell r="Q5" t="str">
            <v>南京信息工程大学</v>
          </cell>
          <cell r="R5" t="str">
            <v>2026-06-30</v>
          </cell>
          <cell r="S5" t="str">
            <v>海洋技术</v>
          </cell>
        </row>
        <row r="6">
          <cell r="A6" t="str">
            <v>龚重海</v>
          </cell>
          <cell r="B6" t="str">
            <v>500235199707054118</v>
          </cell>
          <cell r="C6" t="str">
            <v>6106809100311</v>
          </cell>
          <cell r="D6" t="str">
            <v>男</v>
          </cell>
          <cell r="E6" t="str">
            <v>开州区公安局</v>
          </cell>
          <cell r="F6" t="str">
            <v>基层警务技术职位（法医）</v>
          </cell>
          <cell r="G6">
            <v>61.5</v>
          </cell>
          <cell r="H6">
            <v>59</v>
          </cell>
          <cell r="I6">
            <v>0</v>
          </cell>
          <cell r="J6">
            <v>0</v>
          </cell>
          <cell r="K6">
            <v>120.5</v>
          </cell>
          <cell r="L6" t="str">
            <v>汉族</v>
          </cell>
          <cell r="M6" t="str">
            <v>1997-07-05</v>
          </cell>
          <cell r="N6" t="str">
            <v>28</v>
          </cell>
          <cell r="O6" t="str">
            <v>重庆市云阳县大阳镇大阳村4组</v>
          </cell>
          <cell r="P6" t="str">
            <v>中共预备党员</v>
          </cell>
          <cell r="Q6" t="str">
            <v>重庆医科大学</v>
          </cell>
          <cell r="R6" t="str">
            <v>2026-07-01</v>
          </cell>
          <cell r="S6" t="str">
            <v>法医学</v>
          </cell>
        </row>
        <row r="7">
          <cell r="A7" t="str">
            <v>徐绘雁</v>
          </cell>
          <cell r="B7" t="str">
            <v>220106199912088224</v>
          </cell>
          <cell r="C7" t="str">
            <v>6101809202918</v>
          </cell>
          <cell r="D7" t="str">
            <v>女</v>
          </cell>
          <cell r="E7" t="str">
            <v>开州区商务委</v>
          </cell>
          <cell r="F7" t="str">
            <v>综合管理</v>
          </cell>
          <cell r="G7">
            <v>66.5</v>
          </cell>
          <cell r="H7">
            <v>69</v>
          </cell>
          <cell r="I7">
            <v>0</v>
          </cell>
          <cell r="J7">
            <v>0</v>
          </cell>
          <cell r="K7">
            <v>135.5</v>
          </cell>
          <cell r="L7" t="str">
            <v>汉族</v>
          </cell>
          <cell r="M7" t="str">
            <v>1999-12-08</v>
          </cell>
          <cell r="N7" t="str">
            <v>26</v>
          </cell>
          <cell r="O7" t="str">
            <v>广东省深圳市光明区</v>
          </cell>
          <cell r="P7" t="str">
            <v>共青团员</v>
          </cell>
          <cell r="Q7" t="str">
            <v>北京师范大学香港浸会大学联合国际学院</v>
          </cell>
          <cell r="R7" t="str">
            <v>2024-07-25</v>
          </cell>
          <cell r="S7" t="str">
            <v>传播学</v>
          </cell>
        </row>
        <row r="8">
          <cell r="A8" t="str">
            <v>周航</v>
          </cell>
          <cell r="B8" t="str">
            <v>500234199601270414</v>
          </cell>
          <cell r="C8" t="str">
            <v>6101540103421</v>
          </cell>
          <cell r="D8" t="str">
            <v>男</v>
          </cell>
          <cell r="E8" t="str">
            <v>开州区街道机关</v>
          </cell>
          <cell r="F8" t="str">
            <v>综合管理职位1</v>
          </cell>
          <cell r="G8">
            <v>64.5</v>
          </cell>
          <cell r="H8">
            <v>65</v>
          </cell>
          <cell r="I8">
            <v>0</v>
          </cell>
          <cell r="J8">
            <v>0</v>
          </cell>
          <cell r="K8">
            <v>129.5</v>
          </cell>
          <cell r="L8" t="str">
            <v>汉族</v>
          </cell>
          <cell r="M8" t="str">
            <v>1996-01-27</v>
          </cell>
          <cell r="N8" t="str">
            <v>29</v>
          </cell>
          <cell r="O8" t="str">
            <v>重庆市开州区</v>
          </cell>
          <cell r="P8" t="str">
            <v>群众</v>
          </cell>
          <cell r="Q8" t="str">
            <v>西北大学</v>
          </cell>
          <cell r="R8" t="str">
            <v>2026-06-30</v>
          </cell>
          <cell r="S8" t="str">
            <v>理论经济学</v>
          </cell>
        </row>
        <row r="9">
          <cell r="A9" t="str">
            <v>曾行</v>
          </cell>
          <cell r="B9" t="str">
            <v>500234200309232176</v>
          </cell>
          <cell r="C9" t="str">
            <v>6107540203807</v>
          </cell>
          <cell r="D9" t="str">
            <v>男</v>
          </cell>
          <cell r="E9" t="str">
            <v>开州区乡镇机关</v>
          </cell>
          <cell r="F9" t="str">
            <v>综合管理职位1</v>
          </cell>
          <cell r="G9">
            <v>64.5</v>
          </cell>
          <cell r="H9">
            <v>72</v>
          </cell>
          <cell r="I9">
            <v>0</v>
          </cell>
          <cell r="J9">
            <v>0</v>
          </cell>
          <cell r="K9">
            <v>136.5</v>
          </cell>
          <cell r="L9" t="str">
            <v>汉族</v>
          </cell>
          <cell r="M9" t="str">
            <v>2003-09-23</v>
          </cell>
          <cell r="N9" t="str">
            <v>22</v>
          </cell>
          <cell r="O9" t="str">
            <v>重庆市开州区汉丰街道帅乡路4号9幢1单元6-4</v>
          </cell>
          <cell r="P9" t="str">
            <v>群众</v>
          </cell>
          <cell r="Q9" t="str">
            <v>重庆对外经贸学院</v>
          </cell>
          <cell r="R9" t="str">
            <v>2026-07-01</v>
          </cell>
          <cell r="S9" t="str">
            <v>数据科学与大数据技术</v>
          </cell>
        </row>
        <row r="10">
          <cell r="A10" t="str">
            <v>姚文华</v>
          </cell>
          <cell r="B10" t="str">
            <v>500234200508103895</v>
          </cell>
          <cell r="C10" t="str">
            <v>6107540204405</v>
          </cell>
          <cell r="D10" t="str">
            <v>男</v>
          </cell>
          <cell r="E10" t="str">
            <v>开州区乡镇机关</v>
          </cell>
          <cell r="F10" t="str">
            <v>综合管理职位1</v>
          </cell>
          <cell r="G10">
            <v>68.5</v>
          </cell>
          <cell r="H10">
            <v>70.5</v>
          </cell>
          <cell r="I10">
            <v>0</v>
          </cell>
          <cell r="J10">
            <v>0</v>
          </cell>
          <cell r="K10">
            <v>139</v>
          </cell>
          <cell r="L10" t="str">
            <v>汉族</v>
          </cell>
          <cell r="M10" t="str">
            <v>2005-08-10</v>
          </cell>
          <cell r="N10" t="str">
            <v>21</v>
          </cell>
          <cell r="O10" t="str">
            <v>重庆市开州区</v>
          </cell>
          <cell r="P10" t="str">
            <v>群众</v>
          </cell>
          <cell r="Q10" t="str">
            <v>重庆移通学院</v>
          </cell>
          <cell r="R10" t="str">
            <v>2026-06-30</v>
          </cell>
          <cell r="S10" t="str">
            <v>数据科学与大数据技术</v>
          </cell>
        </row>
        <row r="11">
          <cell r="A11" t="str">
            <v>陈峻逸</v>
          </cell>
          <cell r="B11" t="str">
            <v>532126200109020015</v>
          </cell>
          <cell r="C11" t="str">
            <v>6103180402728</v>
          </cell>
          <cell r="D11" t="str">
            <v>男</v>
          </cell>
          <cell r="E11" t="str">
            <v>开州区文化市场综合行政执法支队（参照）</v>
          </cell>
          <cell r="F11" t="str">
            <v>文化执法职位2</v>
          </cell>
          <cell r="G11">
            <v>70</v>
          </cell>
          <cell r="H11">
            <v>71</v>
          </cell>
          <cell r="I11">
            <v>0</v>
          </cell>
          <cell r="J11">
            <v>0</v>
          </cell>
          <cell r="K11">
            <v>141</v>
          </cell>
          <cell r="L11" t="str">
            <v>汉族</v>
          </cell>
          <cell r="M11" t="str">
            <v>2001-09-02</v>
          </cell>
          <cell r="N11" t="str">
            <v>24</v>
          </cell>
          <cell r="O11" t="str">
            <v>云南省昭通市永善县</v>
          </cell>
          <cell r="P11" t="str">
            <v>群众</v>
          </cell>
          <cell r="Q11" t="str">
            <v>四川旅游学院</v>
          </cell>
          <cell r="R11" t="str">
            <v>2023-07-01</v>
          </cell>
          <cell r="S11" t="str">
            <v>酒店管理</v>
          </cell>
        </row>
        <row r="12">
          <cell r="A12" t="str">
            <v>谭成</v>
          </cell>
          <cell r="B12" t="str">
            <v>500234199312263015</v>
          </cell>
          <cell r="C12" t="str">
            <v>6107540202024</v>
          </cell>
          <cell r="D12" t="str">
            <v>男</v>
          </cell>
          <cell r="E12" t="str">
            <v>开州区乡镇机关</v>
          </cell>
          <cell r="F12" t="str">
            <v>综合管理职位11</v>
          </cell>
          <cell r="G12">
            <v>64.5</v>
          </cell>
          <cell r="H12">
            <v>59.5</v>
          </cell>
          <cell r="I12">
            <v>0</v>
          </cell>
          <cell r="J12">
            <v>0</v>
          </cell>
          <cell r="K12">
            <v>124</v>
          </cell>
          <cell r="L12" t="str">
            <v>汉族</v>
          </cell>
          <cell r="M12" t="str">
            <v>1993-12-26</v>
          </cell>
          <cell r="N12" t="str">
            <v>32</v>
          </cell>
          <cell r="O12" t="str">
            <v>重庆市开州区</v>
          </cell>
          <cell r="P12" t="str">
            <v>群众</v>
          </cell>
          <cell r="Q12" t="str">
            <v>重庆大学城市科技学院</v>
          </cell>
          <cell r="R12" t="str">
            <v>2016-06-21</v>
          </cell>
          <cell r="S12" t="str">
            <v>土木工程</v>
          </cell>
        </row>
        <row r="13">
          <cell r="A13" t="str">
            <v>肖灵江</v>
          </cell>
          <cell r="B13" t="str">
            <v>500229200101153910</v>
          </cell>
          <cell r="C13" t="str">
            <v>6107540200805</v>
          </cell>
          <cell r="D13" t="str">
            <v>男</v>
          </cell>
          <cell r="E13" t="str">
            <v>开州区乡镇机关</v>
          </cell>
          <cell r="F13" t="str">
            <v>综合管理职位11</v>
          </cell>
          <cell r="G13">
            <v>52</v>
          </cell>
          <cell r="H13">
            <v>61</v>
          </cell>
          <cell r="I13">
            <v>0</v>
          </cell>
          <cell r="J13">
            <v>0</v>
          </cell>
          <cell r="K13">
            <v>113</v>
          </cell>
          <cell r="L13" t="str">
            <v>汉族</v>
          </cell>
          <cell r="M13" t="str">
            <v>2001-01-15</v>
          </cell>
          <cell r="N13" t="str">
            <v>25</v>
          </cell>
          <cell r="O13" t="str">
            <v>重庆市城口县巴山镇联盟村1组19号</v>
          </cell>
          <cell r="P13" t="str">
            <v>群众</v>
          </cell>
          <cell r="Q13" t="str">
            <v>重庆三峡医药高等专科学校</v>
          </cell>
          <cell r="R13" t="str">
            <v>2022-06-30</v>
          </cell>
          <cell r="S13" t="str">
            <v>中医骨伤</v>
          </cell>
        </row>
        <row r="14">
          <cell r="A14" t="str">
            <v>黄凯</v>
          </cell>
          <cell r="B14" t="str">
            <v>500234200204091696</v>
          </cell>
          <cell r="C14" t="str">
            <v>6103540207508</v>
          </cell>
          <cell r="D14" t="str">
            <v>男</v>
          </cell>
          <cell r="E14" t="str">
            <v>开州区市场监督管理局</v>
          </cell>
          <cell r="F14" t="str">
            <v>基层市场监管3</v>
          </cell>
          <cell r="G14">
            <v>74.5</v>
          </cell>
          <cell r="H14">
            <v>64.5</v>
          </cell>
          <cell r="I14">
            <v>0</v>
          </cell>
          <cell r="J14">
            <v>0</v>
          </cell>
          <cell r="K14">
            <v>139</v>
          </cell>
          <cell r="L14" t="str">
            <v>汉族</v>
          </cell>
          <cell r="M14" t="str">
            <v>2002-04-09</v>
          </cell>
          <cell r="N14" t="str">
            <v>23</v>
          </cell>
          <cell r="O14" t="str">
            <v>重庆市开州区</v>
          </cell>
          <cell r="P14" t="str">
            <v>共青团员</v>
          </cell>
          <cell r="Q14" t="str">
            <v>南京理工大学</v>
          </cell>
          <cell r="R14" t="str">
            <v>2023-06-10</v>
          </cell>
          <cell r="S14" t="str">
            <v>应用统计学</v>
          </cell>
        </row>
        <row r="15">
          <cell r="A15" t="str">
            <v>魏胜达</v>
          </cell>
          <cell r="B15" t="str">
            <v>500235200111190018</v>
          </cell>
          <cell r="C15" t="str">
            <v>6104808206912</v>
          </cell>
          <cell r="D15" t="str">
            <v>男</v>
          </cell>
          <cell r="E15" t="str">
            <v>开州区公安局</v>
          </cell>
          <cell r="F15" t="str">
            <v>基层执法勤务职位（金融财会）</v>
          </cell>
          <cell r="G15">
            <v>66</v>
          </cell>
          <cell r="H15">
            <v>56.5</v>
          </cell>
          <cell r="I15">
            <v>66</v>
          </cell>
          <cell r="J15">
            <v>0</v>
          </cell>
          <cell r="K15">
            <v>63.15</v>
          </cell>
          <cell r="L15" t="str">
            <v>汉族</v>
          </cell>
          <cell r="M15" t="str">
            <v>2001-11-19</v>
          </cell>
          <cell r="N15" t="str">
            <v>24</v>
          </cell>
          <cell r="O15" t="str">
            <v>重庆市云阳县</v>
          </cell>
          <cell r="P15" t="str">
            <v>群众</v>
          </cell>
          <cell r="Q15" t="str">
            <v>重庆大学城市科技学院</v>
          </cell>
          <cell r="R15" t="str">
            <v>2024-06-23</v>
          </cell>
          <cell r="S15" t="str">
            <v>会计学</v>
          </cell>
        </row>
        <row r="16">
          <cell r="A16" t="str">
            <v>钱琳雯</v>
          </cell>
          <cell r="B16" t="str">
            <v>500235200410174026</v>
          </cell>
          <cell r="C16" t="str">
            <v>6107806800722</v>
          </cell>
          <cell r="D16" t="str">
            <v>女</v>
          </cell>
          <cell r="E16" t="str">
            <v>开州区乡镇机关</v>
          </cell>
          <cell r="F16" t="str">
            <v>综合管理职位2</v>
          </cell>
          <cell r="G16">
            <v>56</v>
          </cell>
          <cell r="H16">
            <v>76.5</v>
          </cell>
          <cell r="I16">
            <v>0</v>
          </cell>
          <cell r="J16">
            <v>0</v>
          </cell>
          <cell r="K16">
            <v>132.5</v>
          </cell>
          <cell r="L16" t="str">
            <v>汉族</v>
          </cell>
          <cell r="M16" t="str">
            <v>2004-10-17</v>
          </cell>
          <cell r="N16" t="str">
            <v>21</v>
          </cell>
          <cell r="O16" t="str">
            <v>重庆市云阳县</v>
          </cell>
          <cell r="P16" t="str">
            <v>共青团员</v>
          </cell>
          <cell r="Q16" t="str">
            <v>四川外国语大学</v>
          </cell>
          <cell r="R16" t="str">
            <v>2026-07-01</v>
          </cell>
          <cell r="S16" t="str">
            <v>社会工作</v>
          </cell>
        </row>
        <row r="17">
          <cell r="A17" t="str">
            <v>王凤英</v>
          </cell>
          <cell r="B17" t="str">
            <v>500234199706197022</v>
          </cell>
          <cell r="C17" t="str">
            <v>6107540201513</v>
          </cell>
          <cell r="D17" t="str">
            <v>女</v>
          </cell>
          <cell r="E17" t="str">
            <v>开州区乡镇机关</v>
          </cell>
          <cell r="F17" t="str">
            <v>综合管理职位6</v>
          </cell>
          <cell r="G17">
            <v>61</v>
          </cell>
          <cell r="H17">
            <v>70</v>
          </cell>
          <cell r="I17">
            <v>0</v>
          </cell>
          <cell r="J17">
            <v>0</v>
          </cell>
          <cell r="K17">
            <v>131</v>
          </cell>
          <cell r="L17" t="str">
            <v>汉族</v>
          </cell>
          <cell r="M17" t="str">
            <v>1997-06-19</v>
          </cell>
          <cell r="N17" t="str">
            <v>28</v>
          </cell>
          <cell r="O17" t="str">
            <v>重庆市开州区</v>
          </cell>
          <cell r="P17" t="str">
            <v>群众</v>
          </cell>
          <cell r="Q17" t="str">
            <v>重庆邮电大学移通学院</v>
          </cell>
          <cell r="R17" t="str">
            <v>2021-06-17</v>
          </cell>
          <cell r="S17" t="str">
            <v>财务管理</v>
          </cell>
        </row>
        <row r="18">
          <cell r="A18" t="str">
            <v>谭黎明</v>
          </cell>
          <cell r="B18" t="str">
            <v>500101200312265339</v>
          </cell>
          <cell r="C18" t="str">
            <v>6107806702002</v>
          </cell>
          <cell r="D18" t="str">
            <v>男</v>
          </cell>
          <cell r="E18" t="str">
            <v>开州区乡镇机关</v>
          </cell>
          <cell r="F18" t="str">
            <v>综合管理职位1</v>
          </cell>
          <cell r="G18">
            <v>66.5</v>
          </cell>
          <cell r="H18">
            <v>72</v>
          </cell>
          <cell r="I18">
            <v>0</v>
          </cell>
          <cell r="J18">
            <v>0</v>
          </cell>
          <cell r="K18">
            <v>138.5</v>
          </cell>
          <cell r="L18" t="str">
            <v>汉族</v>
          </cell>
          <cell r="M18" t="str">
            <v>2003-12-26</v>
          </cell>
          <cell r="N18" t="str">
            <v>22</v>
          </cell>
          <cell r="O18" t="str">
            <v>重庆市万州区</v>
          </cell>
          <cell r="P18" t="str">
            <v>群众</v>
          </cell>
          <cell r="Q18" t="str">
            <v>重庆理工大学</v>
          </cell>
          <cell r="R18" t="str">
            <v>2026-07-01</v>
          </cell>
          <cell r="S18" t="str">
            <v>车辆工程</v>
          </cell>
        </row>
        <row r="19">
          <cell r="A19" t="str">
            <v>蒲林江</v>
          </cell>
          <cell r="B19" t="str">
            <v>500101200309029458</v>
          </cell>
          <cell r="C19" t="str">
            <v>6101010203322</v>
          </cell>
          <cell r="D19" t="str">
            <v>男</v>
          </cell>
          <cell r="E19" t="str">
            <v>开州区街道机关</v>
          </cell>
          <cell r="F19" t="str">
            <v>综合管理职位1</v>
          </cell>
          <cell r="G19">
            <v>65</v>
          </cell>
          <cell r="H19">
            <v>65</v>
          </cell>
          <cell r="I19">
            <v>0</v>
          </cell>
          <cell r="J19">
            <v>0</v>
          </cell>
          <cell r="K19">
            <v>130</v>
          </cell>
          <cell r="L19" t="str">
            <v>汉族</v>
          </cell>
          <cell r="M19" t="str">
            <v>2001-07-10</v>
          </cell>
          <cell r="N19" t="str">
            <v>24</v>
          </cell>
          <cell r="O19" t="str">
            <v>重庆市万州区</v>
          </cell>
          <cell r="P19" t="str">
            <v>共青团员</v>
          </cell>
          <cell r="Q19" t="str">
            <v>广西民族大学</v>
          </cell>
          <cell r="R19" t="str">
            <v>2026-06-30</v>
          </cell>
          <cell r="S19" t="str">
            <v>材料与化工</v>
          </cell>
        </row>
        <row r="20">
          <cell r="A20" t="str">
            <v>徐浩翔</v>
          </cell>
          <cell r="B20" t="str">
            <v>500234200002270434</v>
          </cell>
          <cell r="C20" t="str">
            <v>6101540107217</v>
          </cell>
          <cell r="D20" t="str">
            <v>男</v>
          </cell>
          <cell r="E20" t="str">
            <v>开州区街道机关</v>
          </cell>
          <cell r="F20" t="str">
            <v>综合管理职位3</v>
          </cell>
          <cell r="G20">
            <v>69</v>
          </cell>
          <cell r="H20">
            <v>66.5</v>
          </cell>
          <cell r="I20">
            <v>0</v>
          </cell>
          <cell r="J20">
            <v>0</v>
          </cell>
          <cell r="K20">
            <v>135.5</v>
          </cell>
          <cell r="L20" t="str">
            <v>汉族</v>
          </cell>
          <cell r="M20" t="str">
            <v>2000-02-27</v>
          </cell>
          <cell r="N20" t="str">
            <v>25</v>
          </cell>
          <cell r="O20" t="str">
            <v>重庆市开州区</v>
          </cell>
          <cell r="P20" t="str">
            <v>群众</v>
          </cell>
          <cell r="Q20" t="str">
            <v>重庆邮电大学</v>
          </cell>
          <cell r="R20" t="str">
            <v>2025-07-01</v>
          </cell>
          <cell r="S20" t="str">
            <v>仪器科学与技术</v>
          </cell>
        </row>
        <row r="21">
          <cell r="A21" t="str">
            <v>陈旭</v>
          </cell>
          <cell r="B21" t="str">
            <v>500234199809286052</v>
          </cell>
          <cell r="C21" t="str">
            <v>6101540104117</v>
          </cell>
          <cell r="D21" t="str">
            <v>男</v>
          </cell>
          <cell r="E21" t="str">
            <v>开州区医疗保障事务中心（参照）</v>
          </cell>
          <cell r="F21" t="str">
            <v>待遇保障</v>
          </cell>
          <cell r="G21">
            <v>73.5</v>
          </cell>
          <cell r="H21">
            <v>61.5</v>
          </cell>
          <cell r="I21">
            <v>0</v>
          </cell>
          <cell r="J21">
            <v>0</v>
          </cell>
          <cell r="K21">
            <v>135</v>
          </cell>
          <cell r="L21" t="str">
            <v>汉族</v>
          </cell>
          <cell r="M21" t="str">
            <v>1998-09-28</v>
          </cell>
          <cell r="N21" t="str">
            <v>27</v>
          </cell>
          <cell r="O21" t="str">
            <v>重庆市开州区</v>
          </cell>
          <cell r="P21" t="str">
            <v>群众</v>
          </cell>
          <cell r="Q21" t="str">
            <v>南昌大学</v>
          </cell>
          <cell r="R21" t="str">
            <v>2022-06-18</v>
          </cell>
          <cell r="S21" t="str">
            <v>临床医学</v>
          </cell>
        </row>
        <row r="22">
          <cell r="A22" t="str">
            <v>陈思冀</v>
          </cell>
          <cell r="B22" t="str">
            <v>511722200403150497</v>
          </cell>
          <cell r="C22" t="str">
            <v>6107802900224</v>
          </cell>
          <cell r="D22" t="str">
            <v>男</v>
          </cell>
          <cell r="E22" t="str">
            <v>开州区乡镇机关</v>
          </cell>
          <cell r="F22" t="str">
            <v>综合管理职位1</v>
          </cell>
          <cell r="G22">
            <v>72.5</v>
          </cell>
          <cell r="H22">
            <v>68.5</v>
          </cell>
          <cell r="I22">
            <v>0</v>
          </cell>
          <cell r="J22">
            <v>0</v>
          </cell>
          <cell r="K22">
            <v>141</v>
          </cell>
          <cell r="L22" t="str">
            <v>汉族</v>
          </cell>
          <cell r="M22" t="str">
            <v>2004-03-15</v>
          </cell>
          <cell r="N22" t="str">
            <v>22</v>
          </cell>
          <cell r="O22" t="str">
            <v>四川省宣汉县</v>
          </cell>
          <cell r="P22" t="str">
            <v>共青团员</v>
          </cell>
          <cell r="Q22" t="str">
            <v>成都大学</v>
          </cell>
          <cell r="R22" t="str">
            <v>2026-07-01</v>
          </cell>
          <cell r="S22" t="str">
            <v>电子信息工程</v>
          </cell>
        </row>
        <row r="23">
          <cell r="A23" t="str">
            <v>欧奎</v>
          </cell>
          <cell r="B23" t="str">
            <v>500236200106240312</v>
          </cell>
          <cell r="C23" t="str">
            <v>6104809306715</v>
          </cell>
          <cell r="D23" t="str">
            <v>男</v>
          </cell>
          <cell r="E23" t="str">
            <v>开州区公安局</v>
          </cell>
          <cell r="F23" t="str">
            <v>基层执法勤务职位2</v>
          </cell>
          <cell r="G23">
            <v>62</v>
          </cell>
          <cell r="H23">
            <v>63</v>
          </cell>
          <cell r="I23">
            <v>72</v>
          </cell>
          <cell r="J23">
            <v>0</v>
          </cell>
          <cell r="K23">
            <v>65.3</v>
          </cell>
          <cell r="L23" t="str">
            <v>汉族</v>
          </cell>
          <cell r="M23" t="str">
            <v>2001-06-24</v>
          </cell>
          <cell r="N23" t="str">
            <v>24</v>
          </cell>
          <cell r="O23" t="str">
            <v>重庆市奉节县草堂镇杆子村</v>
          </cell>
          <cell r="P23" t="str">
            <v>群众</v>
          </cell>
          <cell r="Q23" t="str">
            <v>武汉体育学院</v>
          </cell>
          <cell r="R23" t="str">
            <v>2024-07-01</v>
          </cell>
          <cell r="S23" t="str">
            <v>信息管理与信息系统</v>
          </cell>
        </row>
        <row r="24">
          <cell r="A24" t="str">
            <v>陈小玲</v>
          </cell>
          <cell r="B24" t="str">
            <v>500238199612212768</v>
          </cell>
          <cell r="C24" t="str">
            <v>6101540105822</v>
          </cell>
          <cell r="D24" t="str">
            <v>女</v>
          </cell>
          <cell r="E24" t="str">
            <v>开州区社会保险事务中心（参照）</v>
          </cell>
          <cell r="F24" t="str">
            <v>综合管理</v>
          </cell>
          <cell r="G24">
            <v>71.5</v>
          </cell>
          <cell r="H24">
            <v>65</v>
          </cell>
          <cell r="I24">
            <v>0</v>
          </cell>
          <cell r="J24">
            <v>0</v>
          </cell>
          <cell r="K24">
            <v>136.5</v>
          </cell>
          <cell r="L24" t="str">
            <v>汉族</v>
          </cell>
          <cell r="M24" t="str">
            <v>1996-12-21</v>
          </cell>
          <cell r="N24" t="str">
            <v>29</v>
          </cell>
          <cell r="O24" t="str">
            <v>重庆市巫溪县</v>
          </cell>
          <cell r="P24" t="str">
            <v>共青团员</v>
          </cell>
          <cell r="Q24" t="str">
            <v>四川外国语大学</v>
          </cell>
          <cell r="R24" t="str">
            <v>2019-07-01</v>
          </cell>
          <cell r="S24" t="str">
            <v>英语</v>
          </cell>
        </row>
        <row r="25">
          <cell r="A25" t="str">
            <v>陈渝蒙</v>
          </cell>
          <cell r="B25" t="str">
            <v>500234199810176344</v>
          </cell>
          <cell r="C25" t="str">
            <v>6103540205426</v>
          </cell>
          <cell r="D25" t="str">
            <v>女</v>
          </cell>
          <cell r="E25" t="str">
            <v>开州区市场监督管理局</v>
          </cell>
          <cell r="F25" t="str">
            <v>基层市场监管3</v>
          </cell>
          <cell r="G25">
            <v>71</v>
          </cell>
          <cell r="H25">
            <v>68</v>
          </cell>
          <cell r="I25">
            <v>0</v>
          </cell>
          <cell r="J25">
            <v>0</v>
          </cell>
          <cell r="K25">
            <v>139</v>
          </cell>
          <cell r="L25" t="str">
            <v>汉族</v>
          </cell>
          <cell r="M25" t="str">
            <v>1998-10-17</v>
          </cell>
          <cell r="N25" t="str">
            <v>28</v>
          </cell>
          <cell r="O25" t="str">
            <v>重庆市开州区</v>
          </cell>
          <cell r="P25" t="str">
            <v>共青团员</v>
          </cell>
          <cell r="Q25" t="str">
            <v>四川外国语大学</v>
          </cell>
          <cell r="R25" t="str">
            <v>2019-07-01</v>
          </cell>
          <cell r="S25" t="str">
            <v>广播电视学</v>
          </cell>
        </row>
        <row r="26">
          <cell r="A26" t="str">
            <v>刘国祥</v>
          </cell>
          <cell r="B26" t="str">
            <v>500234200012276856</v>
          </cell>
          <cell r="C26" t="str">
            <v>6101540106607</v>
          </cell>
          <cell r="D26" t="str">
            <v>男</v>
          </cell>
          <cell r="E26" t="str">
            <v>开州区道路运输事务中心（参照）</v>
          </cell>
          <cell r="F26" t="str">
            <v>道路运输管理</v>
          </cell>
          <cell r="G26">
            <v>70.5</v>
          </cell>
          <cell r="H26">
            <v>59.5</v>
          </cell>
          <cell r="I26">
            <v>0</v>
          </cell>
          <cell r="J26">
            <v>0</v>
          </cell>
          <cell r="K26">
            <v>130</v>
          </cell>
          <cell r="L26" t="str">
            <v>汉族</v>
          </cell>
          <cell r="M26" t="str">
            <v>2000-12-27</v>
          </cell>
          <cell r="N26" t="str">
            <v>25</v>
          </cell>
          <cell r="O26" t="str">
            <v>重庆市开州区</v>
          </cell>
          <cell r="P26" t="str">
            <v>共青团员</v>
          </cell>
          <cell r="Q26" t="str">
            <v>哈尔滨工程大学</v>
          </cell>
          <cell r="R26" t="str">
            <v>2023-06-21</v>
          </cell>
          <cell r="S26" t="str">
            <v>轮机工程</v>
          </cell>
        </row>
        <row r="27">
          <cell r="A27" t="str">
            <v>陈雨晴</v>
          </cell>
          <cell r="B27" t="str">
            <v>500101199609191224</v>
          </cell>
          <cell r="C27" t="str">
            <v>6107806800229</v>
          </cell>
          <cell r="D27" t="str">
            <v>女</v>
          </cell>
          <cell r="E27" t="str">
            <v>开州区乡镇机关</v>
          </cell>
          <cell r="F27" t="str">
            <v>综合管理职位6</v>
          </cell>
          <cell r="G27">
            <v>65.5</v>
          </cell>
          <cell r="H27">
            <v>68</v>
          </cell>
          <cell r="I27">
            <v>0</v>
          </cell>
          <cell r="J27">
            <v>0</v>
          </cell>
          <cell r="K27">
            <v>133.5</v>
          </cell>
          <cell r="L27" t="str">
            <v>汉族</v>
          </cell>
          <cell r="M27" t="str">
            <v>1996-09-19</v>
          </cell>
          <cell r="N27" t="str">
            <v>29</v>
          </cell>
          <cell r="O27" t="str">
            <v>重庆市万州区</v>
          </cell>
          <cell r="P27" t="str">
            <v>群众</v>
          </cell>
          <cell r="Q27" t="str">
            <v>暨南大学</v>
          </cell>
          <cell r="R27" t="str">
            <v>2018-06-25</v>
          </cell>
          <cell r="S27" t="str">
            <v>金融学</v>
          </cell>
        </row>
        <row r="28">
          <cell r="A28" t="str">
            <v>江浪</v>
          </cell>
          <cell r="B28" t="str">
            <v>50023420010524217X</v>
          </cell>
          <cell r="C28" t="str">
            <v>6101807107218</v>
          </cell>
          <cell r="D28" t="str">
            <v>男</v>
          </cell>
          <cell r="E28" t="str">
            <v>开州区街道机关</v>
          </cell>
          <cell r="F28" t="str">
            <v>综合管理职位1</v>
          </cell>
          <cell r="G28">
            <v>63.5</v>
          </cell>
          <cell r="H28">
            <v>68</v>
          </cell>
          <cell r="I28">
            <v>0</v>
          </cell>
          <cell r="J28">
            <v>0</v>
          </cell>
          <cell r="K28">
            <v>131.5</v>
          </cell>
          <cell r="L28" t="str">
            <v>汉族</v>
          </cell>
          <cell r="M28" t="str">
            <v>2001-05-24</v>
          </cell>
          <cell r="N28" t="str">
            <v>25</v>
          </cell>
          <cell r="O28" t="str">
            <v>重庆市开州区</v>
          </cell>
          <cell r="P28" t="str">
            <v>中共党员</v>
          </cell>
          <cell r="Q28" t="str">
            <v>重庆理工大学</v>
          </cell>
          <cell r="R28" t="str">
            <v>2026-06-01</v>
          </cell>
          <cell r="S28" t="str">
            <v>化学工程</v>
          </cell>
        </row>
        <row r="29">
          <cell r="A29" t="str">
            <v>陈悦</v>
          </cell>
          <cell r="B29" t="str">
            <v>500110200103070822</v>
          </cell>
          <cell r="C29" t="str">
            <v>6107806601722</v>
          </cell>
          <cell r="D29" t="str">
            <v>女</v>
          </cell>
          <cell r="E29" t="str">
            <v>开州区乡镇机关</v>
          </cell>
          <cell r="F29" t="str">
            <v>综合管理职位2</v>
          </cell>
          <cell r="G29">
            <v>73</v>
          </cell>
          <cell r="H29">
            <v>65.5</v>
          </cell>
          <cell r="I29">
            <v>0</v>
          </cell>
          <cell r="J29">
            <v>0</v>
          </cell>
          <cell r="K29">
            <v>138.5</v>
          </cell>
          <cell r="L29" t="str">
            <v>汉族</v>
          </cell>
          <cell r="M29" t="str">
            <v>2001-03-07</v>
          </cell>
          <cell r="N29" t="str">
            <v>24</v>
          </cell>
          <cell r="O29" t="str">
            <v>重庆市綦江区</v>
          </cell>
          <cell r="P29" t="str">
            <v>中共党员</v>
          </cell>
          <cell r="Q29" t="str">
            <v>重庆交通大学</v>
          </cell>
          <cell r="R29" t="str">
            <v>2026-07-01</v>
          </cell>
          <cell r="S29" t="str">
            <v>旅游管理</v>
          </cell>
        </row>
        <row r="30">
          <cell r="A30" t="str">
            <v>曾兰秋</v>
          </cell>
          <cell r="B30" t="str">
            <v>500236200006284705</v>
          </cell>
          <cell r="C30" t="str">
            <v>6107010505418</v>
          </cell>
          <cell r="D30" t="str">
            <v>女</v>
          </cell>
          <cell r="E30" t="str">
            <v>开州区乡镇机关</v>
          </cell>
          <cell r="F30" t="str">
            <v>综合管理职位11</v>
          </cell>
          <cell r="G30">
            <v>71.5</v>
          </cell>
          <cell r="H30">
            <v>60.5</v>
          </cell>
          <cell r="I30">
            <v>0</v>
          </cell>
          <cell r="J30">
            <v>0</v>
          </cell>
          <cell r="K30">
            <v>132</v>
          </cell>
          <cell r="L30" t="str">
            <v>汉族</v>
          </cell>
          <cell r="M30" t="str">
            <v>2000-06-28</v>
          </cell>
          <cell r="N30" t="str">
            <v>25</v>
          </cell>
          <cell r="O30" t="str">
            <v>重庆市奉节县</v>
          </cell>
          <cell r="P30" t="str">
            <v>共青团员</v>
          </cell>
          <cell r="Q30" t="str">
            <v>重庆三峡医药高等专科学校</v>
          </cell>
          <cell r="R30" t="str">
            <v>2022-06-30</v>
          </cell>
          <cell r="S30" t="str">
            <v>中医养生保健</v>
          </cell>
        </row>
        <row r="31">
          <cell r="A31" t="str">
            <v>焦梦思</v>
          </cell>
          <cell r="B31" t="str">
            <v>500243200109022445</v>
          </cell>
          <cell r="C31" t="str">
            <v>6101801001915</v>
          </cell>
          <cell r="D31" t="str">
            <v>女</v>
          </cell>
          <cell r="E31" t="str">
            <v>开州区民政局</v>
          </cell>
          <cell r="F31" t="str">
            <v>综合管理</v>
          </cell>
          <cell r="G31">
            <v>67.5</v>
          </cell>
          <cell r="H31">
            <v>63</v>
          </cell>
          <cell r="I31">
            <v>0</v>
          </cell>
          <cell r="J31">
            <v>0</v>
          </cell>
          <cell r="K31">
            <v>130.5</v>
          </cell>
          <cell r="L31" t="str">
            <v>苗族</v>
          </cell>
          <cell r="M31" t="str">
            <v>2001-09-02</v>
          </cell>
          <cell r="N31" t="str">
            <v>24</v>
          </cell>
          <cell r="O31" t="str">
            <v>重庆市彭水县</v>
          </cell>
          <cell r="P31" t="str">
            <v>中共党员</v>
          </cell>
          <cell r="Q31" t="str">
            <v>华中师范大学</v>
          </cell>
          <cell r="R31" t="str">
            <v>2026-06-30</v>
          </cell>
          <cell r="S31" t="str">
            <v>社会工作</v>
          </cell>
        </row>
        <row r="32">
          <cell r="A32" t="str">
            <v>程凤峡</v>
          </cell>
          <cell r="B32" t="str">
            <v>500231200401145105</v>
          </cell>
          <cell r="C32" t="str">
            <v>6101800203914</v>
          </cell>
          <cell r="D32" t="str">
            <v>女</v>
          </cell>
          <cell r="E32" t="str">
            <v>共青团开州区委员会（参照）</v>
          </cell>
          <cell r="F32" t="str">
            <v>综合管理</v>
          </cell>
          <cell r="G32">
            <v>65</v>
          </cell>
          <cell r="H32">
            <v>62.5</v>
          </cell>
          <cell r="I32">
            <v>0</v>
          </cell>
          <cell r="J32">
            <v>0</v>
          </cell>
          <cell r="K32">
            <v>127.5</v>
          </cell>
          <cell r="L32" t="str">
            <v>汉族</v>
          </cell>
          <cell r="M32" t="str">
            <v>2004-01-14</v>
          </cell>
          <cell r="N32" t="str">
            <v>22</v>
          </cell>
          <cell r="O32" t="str">
            <v>重庆市垫江县</v>
          </cell>
          <cell r="P32" t="str">
            <v>共青团员</v>
          </cell>
          <cell r="Q32" t="str">
            <v>海南师范大学</v>
          </cell>
          <cell r="R32" t="str">
            <v>2026-07-01</v>
          </cell>
          <cell r="S32" t="str">
            <v>思想政治教育</v>
          </cell>
        </row>
        <row r="33">
          <cell r="A33" t="str">
            <v>王玉</v>
          </cell>
          <cell r="B33" t="str">
            <v>500225199701279065</v>
          </cell>
          <cell r="C33" t="str">
            <v>6101807901721</v>
          </cell>
          <cell r="D33" t="str">
            <v>女</v>
          </cell>
          <cell r="E33" t="str">
            <v>开州区统计局</v>
          </cell>
          <cell r="F33" t="str">
            <v>统计调查</v>
          </cell>
          <cell r="G33">
            <v>66</v>
          </cell>
          <cell r="H33">
            <v>68.5</v>
          </cell>
          <cell r="I33">
            <v>0</v>
          </cell>
          <cell r="J33">
            <v>0</v>
          </cell>
          <cell r="K33">
            <v>134.5</v>
          </cell>
          <cell r="L33" t="str">
            <v>汉族</v>
          </cell>
          <cell r="M33" t="str">
            <v>1997-01-27</v>
          </cell>
          <cell r="N33" t="str">
            <v>28</v>
          </cell>
          <cell r="O33" t="str">
            <v>重庆市大足区</v>
          </cell>
          <cell r="P33" t="str">
            <v>群众</v>
          </cell>
          <cell r="Q33" t="str">
            <v>重庆理工大学</v>
          </cell>
          <cell r="R33" t="str">
            <v>2022-06-30</v>
          </cell>
          <cell r="S33" t="str">
            <v>应用统计</v>
          </cell>
        </row>
        <row r="34">
          <cell r="A34" t="str">
            <v>程国刚</v>
          </cell>
          <cell r="B34" t="str">
            <v>500236200112204051</v>
          </cell>
          <cell r="C34" t="str">
            <v>6101010206910</v>
          </cell>
          <cell r="D34" t="str">
            <v>男</v>
          </cell>
          <cell r="E34" t="str">
            <v>开州区财政绩效评价和集中收付中心（参照）</v>
          </cell>
          <cell r="F34" t="str">
            <v>财政绩效管理1</v>
          </cell>
          <cell r="G34">
            <v>67.5</v>
          </cell>
          <cell r="H34">
            <v>67.5</v>
          </cell>
          <cell r="I34">
            <v>0</v>
          </cell>
          <cell r="J34">
            <v>0</v>
          </cell>
          <cell r="K34">
            <v>135</v>
          </cell>
          <cell r="L34" t="str">
            <v>汉族</v>
          </cell>
          <cell r="M34" t="str">
            <v>2001-12-20</v>
          </cell>
          <cell r="N34" t="str">
            <v>24</v>
          </cell>
          <cell r="O34" t="str">
            <v>重庆市万州区</v>
          </cell>
          <cell r="P34" t="str">
            <v>共青团员</v>
          </cell>
          <cell r="Q34" t="str">
            <v>重庆财经学院</v>
          </cell>
          <cell r="R34" t="str">
            <v>2023-06-06</v>
          </cell>
          <cell r="S34" t="str">
            <v>金融学</v>
          </cell>
        </row>
        <row r="35">
          <cell r="A35" t="str">
            <v>程滔</v>
          </cell>
          <cell r="B35" t="str">
            <v>500234199704143530</v>
          </cell>
          <cell r="C35" t="str">
            <v>6104803401418</v>
          </cell>
          <cell r="D35" t="str">
            <v>男</v>
          </cell>
          <cell r="E35" t="str">
            <v>开州区公安局</v>
          </cell>
          <cell r="F35" t="str">
            <v>基层执法勤务职位（金融财会）</v>
          </cell>
          <cell r="G35">
            <v>65</v>
          </cell>
          <cell r="H35">
            <v>50.5</v>
          </cell>
          <cell r="I35">
            <v>75</v>
          </cell>
          <cell r="J35">
            <v>0</v>
          </cell>
          <cell r="K35">
            <v>63.65</v>
          </cell>
          <cell r="L35" t="str">
            <v>汉族</v>
          </cell>
          <cell r="M35" t="str">
            <v>1997-04-14</v>
          </cell>
          <cell r="N35" t="str">
            <v>28</v>
          </cell>
          <cell r="O35" t="str">
            <v>重庆市开州区</v>
          </cell>
          <cell r="P35" t="str">
            <v>群众</v>
          </cell>
          <cell r="Q35" t="str">
            <v>重庆理工大学</v>
          </cell>
          <cell r="R35" t="str">
            <v>2021-06-28</v>
          </cell>
          <cell r="S35" t="str">
            <v>会计学</v>
          </cell>
        </row>
        <row r="36">
          <cell r="A36" t="str">
            <v>谢欣怡</v>
          </cell>
          <cell r="B36" t="str">
            <v>500234200008025448</v>
          </cell>
          <cell r="C36" t="str">
            <v>6103540205619</v>
          </cell>
          <cell r="D36" t="str">
            <v>女</v>
          </cell>
          <cell r="E36" t="str">
            <v>开州区农业综合行政执法支队（参照）</v>
          </cell>
          <cell r="F36" t="str">
            <v>农业农村执法职位3</v>
          </cell>
          <cell r="G36">
            <v>70</v>
          </cell>
          <cell r="H36">
            <v>66</v>
          </cell>
          <cell r="I36">
            <v>0</v>
          </cell>
          <cell r="J36">
            <v>0</v>
          </cell>
          <cell r="K36">
            <v>136</v>
          </cell>
          <cell r="L36" t="str">
            <v>汉族</v>
          </cell>
          <cell r="M36" t="str">
            <v>2000-08-02</v>
          </cell>
          <cell r="N36" t="str">
            <v>25</v>
          </cell>
          <cell r="O36" t="str">
            <v>重庆市开州区</v>
          </cell>
          <cell r="P36" t="str">
            <v>共青团员</v>
          </cell>
          <cell r="Q36" t="str">
            <v>重庆师范大学</v>
          </cell>
          <cell r="R36" t="str">
            <v>2022-06-20</v>
          </cell>
          <cell r="S36" t="str">
            <v>英语（师范）</v>
          </cell>
        </row>
        <row r="37">
          <cell r="A37" t="str">
            <v>邓锦扬</v>
          </cell>
          <cell r="B37" t="str">
            <v>500234199402074138</v>
          </cell>
          <cell r="C37" t="str">
            <v>6107540201505</v>
          </cell>
          <cell r="D37" t="str">
            <v>男</v>
          </cell>
          <cell r="E37" t="str">
            <v>开州区乡镇机关</v>
          </cell>
          <cell r="F37" t="str">
            <v>综合管理职位11</v>
          </cell>
          <cell r="G37">
            <v>57</v>
          </cell>
          <cell r="H37">
            <v>72</v>
          </cell>
          <cell r="I37">
            <v>0</v>
          </cell>
          <cell r="J37">
            <v>0</v>
          </cell>
          <cell r="K37">
            <v>129</v>
          </cell>
          <cell r="L37" t="str">
            <v>汉族</v>
          </cell>
          <cell r="M37" t="str">
            <v>1994-02-07</v>
          </cell>
          <cell r="N37" t="str">
            <v>31</v>
          </cell>
          <cell r="O37" t="str">
            <v>重庆市开州区</v>
          </cell>
          <cell r="P37" t="str">
            <v>中共党员</v>
          </cell>
          <cell r="Q37" t="str">
            <v>国家开放大学</v>
          </cell>
          <cell r="R37" t="str">
            <v>2025-01-20</v>
          </cell>
          <cell r="S37" t="str">
            <v>法学</v>
          </cell>
        </row>
        <row r="38">
          <cell r="A38" t="str">
            <v>刘湘</v>
          </cell>
          <cell r="B38" t="str">
            <v>500234200112036040</v>
          </cell>
          <cell r="C38" t="str">
            <v>6101800101724</v>
          </cell>
          <cell r="D38" t="str">
            <v>女</v>
          </cell>
          <cell r="E38" t="str">
            <v>开州区街道机关</v>
          </cell>
          <cell r="F38" t="str">
            <v>综合管理职位2</v>
          </cell>
          <cell r="G38">
            <v>68.5</v>
          </cell>
          <cell r="H38">
            <v>69.5</v>
          </cell>
          <cell r="I38">
            <v>0</v>
          </cell>
          <cell r="J38">
            <v>0</v>
          </cell>
          <cell r="K38">
            <v>138</v>
          </cell>
          <cell r="L38" t="str">
            <v>汉族</v>
          </cell>
          <cell r="M38" t="str">
            <v>2001-12-03</v>
          </cell>
          <cell r="N38" t="str">
            <v>25</v>
          </cell>
          <cell r="O38" t="str">
            <v>重庆市开州区</v>
          </cell>
          <cell r="P38" t="str">
            <v>共青团员</v>
          </cell>
          <cell r="Q38" t="str">
            <v>重庆理工大学</v>
          </cell>
          <cell r="R38" t="str">
            <v>2026-06-10</v>
          </cell>
          <cell r="S38" t="str">
            <v>会计</v>
          </cell>
        </row>
        <row r="39">
          <cell r="A39" t="str">
            <v>伍晗宇</v>
          </cell>
          <cell r="B39" t="str">
            <v>511623199906260079</v>
          </cell>
          <cell r="C39" t="str">
            <v>6107806604307</v>
          </cell>
          <cell r="D39" t="str">
            <v>男</v>
          </cell>
          <cell r="E39" t="str">
            <v>开州区乡镇机关</v>
          </cell>
          <cell r="F39" t="str">
            <v>综合管理职位9</v>
          </cell>
          <cell r="G39">
            <v>61.5</v>
          </cell>
          <cell r="H39">
            <v>67</v>
          </cell>
          <cell r="I39">
            <v>0</v>
          </cell>
          <cell r="J39">
            <v>0</v>
          </cell>
          <cell r="K39">
            <v>128.5</v>
          </cell>
          <cell r="L39" t="str">
            <v>汉族</v>
          </cell>
          <cell r="M39" t="str">
            <v>1999-06-26</v>
          </cell>
          <cell r="N39" t="str">
            <v>26</v>
          </cell>
          <cell r="O39" t="str">
            <v>重庆渝北</v>
          </cell>
          <cell r="P39" t="str">
            <v>共青团员</v>
          </cell>
          <cell r="Q39" t="str">
            <v>重庆财经学院</v>
          </cell>
          <cell r="R39" t="str">
            <v>2023-06-26</v>
          </cell>
          <cell r="S39" t="str">
            <v>软件工程</v>
          </cell>
        </row>
        <row r="40">
          <cell r="A40" t="str">
            <v>王小华</v>
          </cell>
          <cell r="B40" t="str">
            <v>500234200007106510</v>
          </cell>
          <cell r="C40" t="str">
            <v>6107809502509</v>
          </cell>
          <cell r="D40" t="str">
            <v>男</v>
          </cell>
          <cell r="E40" t="str">
            <v>开州区乡镇机关</v>
          </cell>
          <cell r="F40" t="str">
            <v>综合管理职位9</v>
          </cell>
          <cell r="G40">
            <v>69.5</v>
          </cell>
          <cell r="H40">
            <v>63</v>
          </cell>
          <cell r="I40">
            <v>0</v>
          </cell>
          <cell r="J40">
            <v>0</v>
          </cell>
          <cell r="K40">
            <v>132.5</v>
          </cell>
          <cell r="L40" t="str">
            <v>汉族</v>
          </cell>
          <cell r="M40" t="str">
            <v>2000-07-10</v>
          </cell>
          <cell r="N40" t="str">
            <v>25</v>
          </cell>
          <cell r="O40" t="str">
            <v>重庆市开州区</v>
          </cell>
          <cell r="P40" t="str">
            <v>共青团员</v>
          </cell>
          <cell r="Q40" t="str">
            <v>重庆邮电大学</v>
          </cell>
          <cell r="R40" t="str">
            <v>2022-06-21</v>
          </cell>
          <cell r="S40" t="str">
            <v>物联网工程</v>
          </cell>
        </row>
        <row r="41">
          <cell r="A41" t="str">
            <v>胡兰</v>
          </cell>
          <cell r="B41" t="str">
            <v>500234199411020967</v>
          </cell>
          <cell r="C41" t="str">
            <v>6101540102902</v>
          </cell>
          <cell r="D41" t="str">
            <v>女</v>
          </cell>
          <cell r="E41" t="str">
            <v>开州区就业和人才中心（参照）</v>
          </cell>
          <cell r="F41" t="str">
            <v>就业创业服务</v>
          </cell>
          <cell r="G41">
            <v>59</v>
          </cell>
          <cell r="H41">
            <v>72</v>
          </cell>
          <cell r="I41">
            <v>0</v>
          </cell>
          <cell r="J41">
            <v>0</v>
          </cell>
          <cell r="K41">
            <v>131</v>
          </cell>
          <cell r="L41" t="str">
            <v>汉族</v>
          </cell>
          <cell r="M41" t="str">
            <v>1994-11-02</v>
          </cell>
          <cell r="N41" t="str">
            <v>31</v>
          </cell>
          <cell r="O41" t="str">
            <v>重庆市开州区</v>
          </cell>
          <cell r="P41" t="str">
            <v>群众</v>
          </cell>
          <cell r="Q41" t="str">
            <v>重庆师范大学涉外商贸学院</v>
          </cell>
          <cell r="R41" t="str">
            <v>2019-06-20</v>
          </cell>
          <cell r="S41" t="str">
            <v>经济学（注册会计师）</v>
          </cell>
        </row>
        <row r="42">
          <cell r="A42" t="str">
            <v>李松</v>
          </cell>
          <cell r="B42" t="str">
            <v>500234199905303377</v>
          </cell>
          <cell r="C42" t="str">
            <v>6103540208608</v>
          </cell>
          <cell r="D42" t="str">
            <v>男</v>
          </cell>
          <cell r="E42" t="str">
            <v>开州区市场监督管理局</v>
          </cell>
          <cell r="F42" t="str">
            <v>基层行政执法1</v>
          </cell>
          <cell r="G42">
            <v>68</v>
          </cell>
          <cell r="H42">
            <v>65</v>
          </cell>
          <cell r="I42">
            <v>0</v>
          </cell>
          <cell r="J42">
            <v>0</v>
          </cell>
          <cell r="K42">
            <v>133</v>
          </cell>
          <cell r="L42" t="str">
            <v>汉族</v>
          </cell>
          <cell r="M42" t="str">
            <v>1999-05-30</v>
          </cell>
          <cell r="N42" t="str">
            <v>27</v>
          </cell>
          <cell r="O42" t="str">
            <v>重庆市开州区</v>
          </cell>
          <cell r="P42" t="str">
            <v>群众</v>
          </cell>
          <cell r="Q42" t="str">
            <v>山东理工大学</v>
          </cell>
          <cell r="R42" t="str">
            <v>2020-06-23</v>
          </cell>
          <cell r="S42" t="str">
            <v>机械设计制造及其自动化</v>
          </cell>
        </row>
        <row r="43">
          <cell r="A43" t="str">
            <v>徐和欣</v>
          </cell>
          <cell r="B43" t="str">
            <v>511723200107214923</v>
          </cell>
          <cell r="C43" t="str">
            <v>6107806600227</v>
          </cell>
          <cell r="D43" t="str">
            <v>女</v>
          </cell>
          <cell r="E43" t="str">
            <v>开州区乡镇机关</v>
          </cell>
          <cell r="F43" t="str">
            <v>综合管理职位4</v>
          </cell>
          <cell r="G43">
            <v>66.5</v>
          </cell>
          <cell r="H43">
            <v>69.5</v>
          </cell>
          <cell r="I43">
            <v>0</v>
          </cell>
          <cell r="J43">
            <v>0</v>
          </cell>
          <cell r="K43">
            <v>136</v>
          </cell>
          <cell r="L43" t="str">
            <v>汉族</v>
          </cell>
          <cell r="M43" t="str">
            <v>2001-07-21</v>
          </cell>
          <cell r="N43" t="str">
            <v>24</v>
          </cell>
          <cell r="O43" t="str">
            <v>四川省开江县</v>
          </cell>
          <cell r="P43" t="str">
            <v>群众</v>
          </cell>
          <cell r="Q43" t="str">
            <v>成都工业学院</v>
          </cell>
          <cell r="R43" t="str">
            <v>2024-06-19</v>
          </cell>
          <cell r="S43" t="str">
            <v>物流管理</v>
          </cell>
        </row>
        <row r="44">
          <cell r="A44" t="str">
            <v>温雪</v>
          </cell>
          <cell r="B44" t="str">
            <v>50023420040805044X</v>
          </cell>
          <cell r="C44" t="str">
            <v>6107806901008</v>
          </cell>
          <cell r="D44" t="str">
            <v>女</v>
          </cell>
          <cell r="E44" t="str">
            <v>开州区乡镇机关</v>
          </cell>
          <cell r="F44" t="str">
            <v>综合管理职位2</v>
          </cell>
          <cell r="G44">
            <v>69</v>
          </cell>
          <cell r="H44">
            <v>69</v>
          </cell>
          <cell r="I44">
            <v>0</v>
          </cell>
          <cell r="J44">
            <v>0</v>
          </cell>
          <cell r="K44">
            <v>138</v>
          </cell>
          <cell r="L44" t="str">
            <v>汉族</v>
          </cell>
          <cell r="M44" t="str">
            <v>2004-08-05</v>
          </cell>
          <cell r="N44" t="str">
            <v>21</v>
          </cell>
          <cell r="O44" t="str">
            <v>重庆市开州区</v>
          </cell>
          <cell r="P44" t="str">
            <v>共青团员</v>
          </cell>
          <cell r="Q44" t="str">
            <v>西南政法大学</v>
          </cell>
          <cell r="R44" t="str">
            <v>2026-07-01</v>
          </cell>
          <cell r="S44" t="str">
            <v>审计学</v>
          </cell>
        </row>
        <row r="45">
          <cell r="A45" t="str">
            <v>邓璇萱</v>
          </cell>
          <cell r="B45" t="str">
            <v>511724200111030023</v>
          </cell>
          <cell r="C45" t="str">
            <v>6107809501207</v>
          </cell>
          <cell r="D45" t="str">
            <v>女</v>
          </cell>
          <cell r="E45" t="str">
            <v>开州区乡镇机关</v>
          </cell>
          <cell r="F45" t="str">
            <v>综合管理职位4</v>
          </cell>
          <cell r="G45">
            <v>69</v>
          </cell>
          <cell r="H45">
            <v>68</v>
          </cell>
          <cell r="I45">
            <v>0</v>
          </cell>
          <cell r="J45">
            <v>0</v>
          </cell>
          <cell r="K45">
            <v>137</v>
          </cell>
          <cell r="L45" t="str">
            <v>汉族</v>
          </cell>
          <cell r="M45" t="str">
            <v>2001-11-03</v>
          </cell>
          <cell r="N45" t="str">
            <v>25</v>
          </cell>
          <cell r="O45" t="str">
            <v>四川省大竹县</v>
          </cell>
          <cell r="P45" t="str">
            <v>共青团员</v>
          </cell>
          <cell r="Q45" t="str">
            <v>遵义师范学院</v>
          </cell>
          <cell r="R45" t="str">
            <v>2025-06-24</v>
          </cell>
          <cell r="S45" t="str">
            <v>旅游管理</v>
          </cell>
        </row>
        <row r="46">
          <cell r="A46" t="str">
            <v>丁一</v>
          </cell>
          <cell r="B46" t="str">
            <v>511702200106011022</v>
          </cell>
          <cell r="C46" t="str">
            <v>6101803304115</v>
          </cell>
          <cell r="D46" t="str">
            <v>女</v>
          </cell>
          <cell r="E46" t="str">
            <v>开州区规划自然资源局</v>
          </cell>
          <cell r="F46" t="str">
            <v>综合管理职位2</v>
          </cell>
          <cell r="G46">
            <v>68.5</v>
          </cell>
          <cell r="H46">
            <v>69</v>
          </cell>
          <cell r="I46">
            <v>0</v>
          </cell>
          <cell r="J46">
            <v>0</v>
          </cell>
          <cell r="K46">
            <v>137.5</v>
          </cell>
          <cell r="L46" t="str">
            <v>汉族</v>
          </cell>
          <cell r="M46" t="str">
            <v>2001-06-01</v>
          </cell>
          <cell r="N46" t="str">
            <v>24</v>
          </cell>
          <cell r="O46" t="str">
            <v>四川省达州市通川区</v>
          </cell>
          <cell r="P46" t="str">
            <v>中共党员</v>
          </cell>
          <cell r="Q46" t="str">
            <v>西南石油大学</v>
          </cell>
          <cell r="R46" t="str">
            <v>2026-06-30</v>
          </cell>
          <cell r="S46" t="str">
            <v>工商管理</v>
          </cell>
        </row>
        <row r="47">
          <cell r="A47" t="str">
            <v>郭洪亮</v>
          </cell>
          <cell r="B47" t="str">
            <v>500235199502284016</v>
          </cell>
          <cell r="C47" t="str">
            <v>6104803404511</v>
          </cell>
          <cell r="D47" t="str">
            <v>男</v>
          </cell>
          <cell r="E47" t="str">
            <v>开州区公安局</v>
          </cell>
          <cell r="F47" t="str">
            <v>基层执法勤务职位1</v>
          </cell>
          <cell r="G47">
            <v>58</v>
          </cell>
          <cell r="H47">
            <v>67</v>
          </cell>
          <cell r="I47">
            <v>69</v>
          </cell>
          <cell r="J47">
            <v>0</v>
          </cell>
          <cell r="K47">
            <v>64</v>
          </cell>
          <cell r="L47" t="str">
            <v>汉族</v>
          </cell>
          <cell r="M47" t="str">
            <v>1995-02-28</v>
          </cell>
          <cell r="N47" t="str">
            <v>30</v>
          </cell>
          <cell r="O47" t="str">
            <v>重庆云阳</v>
          </cell>
          <cell r="P47" t="str">
            <v>群众</v>
          </cell>
          <cell r="Q47" t="str">
            <v>西南大学</v>
          </cell>
          <cell r="R47" t="str">
            <v>2022-07-31</v>
          </cell>
          <cell r="S47" t="str">
            <v>土木工程</v>
          </cell>
        </row>
        <row r="48">
          <cell r="A48" t="str">
            <v>董秀军</v>
          </cell>
          <cell r="B48" t="str">
            <v>500230199806160993</v>
          </cell>
          <cell r="C48" t="str">
            <v>6101800605028</v>
          </cell>
          <cell r="D48" t="str">
            <v>男</v>
          </cell>
          <cell r="E48" t="str">
            <v>开州区规划自然资源局</v>
          </cell>
          <cell r="F48" t="str">
            <v>综合管理职位1</v>
          </cell>
          <cell r="G48">
            <v>68</v>
          </cell>
          <cell r="H48">
            <v>70</v>
          </cell>
          <cell r="I48">
            <v>0</v>
          </cell>
          <cell r="J48">
            <v>0</v>
          </cell>
          <cell r="K48">
            <v>138</v>
          </cell>
          <cell r="L48" t="str">
            <v>汉族</v>
          </cell>
          <cell r="M48" t="str">
            <v>1998-06-16</v>
          </cell>
          <cell r="N48" t="str">
            <v>27</v>
          </cell>
          <cell r="O48" t="str">
            <v>重庆市丰都县</v>
          </cell>
          <cell r="P48" t="str">
            <v>共青团员</v>
          </cell>
          <cell r="Q48" t="str">
            <v>湖南师范大学</v>
          </cell>
          <cell r="R48" t="str">
            <v>2026-07-01</v>
          </cell>
          <cell r="S48" t="str">
            <v>人文地理学</v>
          </cell>
        </row>
        <row r="49">
          <cell r="A49" t="str">
            <v>杜姿瑢</v>
          </cell>
          <cell r="B49" t="str">
            <v>500238200311290020</v>
          </cell>
          <cell r="C49" t="str">
            <v>6107540203402</v>
          </cell>
          <cell r="D49" t="str">
            <v>女</v>
          </cell>
          <cell r="E49" t="str">
            <v>开州区乡镇机关</v>
          </cell>
          <cell r="F49" t="str">
            <v>综合管理职位8</v>
          </cell>
          <cell r="G49">
            <v>73.5</v>
          </cell>
          <cell r="H49">
            <v>54</v>
          </cell>
          <cell r="I49">
            <v>0</v>
          </cell>
          <cell r="J49">
            <v>0</v>
          </cell>
          <cell r="K49">
            <v>127.5</v>
          </cell>
          <cell r="L49" t="str">
            <v>汉族</v>
          </cell>
          <cell r="M49" t="str">
            <v>2003-11-29</v>
          </cell>
          <cell r="N49" t="str">
            <v>22</v>
          </cell>
          <cell r="O49" t="str">
            <v>重庆市开州区</v>
          </cell>
          <cell r="P49" t="str">
            <v>群众</v>
          </cell>
          <cell r="Q49" t="str">
            <v>西南大学</v>
          </cell>
          <cell r="R49" t="str">
            <v>2026-06-30</v>
          </cell>
          <cell r="S49" t="str">
            <v>植物保护</v>
          </cell>
        </row>
        <row r="50">
          <cell r="A50" t="str">
            <v>陈湖垚</v>
          </cell>
          <cell r="B50" t="str">
            <v>500234200308240414</v>
          </cell>
          <cell r="C50" t="str">
            <v>6107540202417</v>
          </cell>
          <cell r="D50" t="str">
            <v>男</v>
          </cell>
          <cell r="E50" t="str">
            <v>开州区乡镇机关</v>
          </cell>
          <cell r="F50" t="str">
            <v>综合管理职位3</v>
          </cell>
          <cell r="G50">
            <v>66</v>
          </cell>
          <cell r="H50">
            <v>65.5</v>
          </cell>
          <cell r="I50">
            <v>0</v>
          </cell>
          <cell r="J50">
            <v>0</v>
          </cell>
          <cell r="K50">
            <v>131.5</v>
          </cell>
          <cell r="L50" t="str">
            <v>汉族</v>
          </cell>
          <cell r="M50" t="str">
            <v>2003-08-24</v>
          </cell>
          <cell r="N50" t="str">
            <v>22</v>
          </cell>
          <cell r="O50" t="str">
            <v>重庆市开州区汉丰街道红光村5组2-1</v>
          </cell>
          <cell r="P50" t="str">
            <v>群众</v>
          </cell>
          <cell r="Q50" t="str">
            <v>塔里木大学</v>
          </cell>
          <cell r="R50" t="str">
            <v>2025-06-15</v>
          </cell>
          <cell r="S50" t="str">
            <v>应用生物科学</v>
          </cell>
        </row>
        <row r="51">
          <cell r="A51" t="str">
            <v>付紫微</v>
          </cell>
          <cell r="B51" t="str">
            <v>500234200402024662</v>
          </cell>
          <cell r="C51" t="str">
            <v>6107540203620</v>
          </cell>
          <cell r="D51" t="str">
            <v>女</v>
          </cell>
          <cell r="E51" t="str">
            <v>开州区乡镇机关</v>
          </cell>
          <cell r="F51" t="str">
            <v>综合管理职位2</v>
          </cell>
          <cell r="G51">
            <v>66.5</v>
          </cell>
          <cell r="H51">
            <v>70</v>
          </cell>
          <cell r="I51">
            <v>0</v>
          </cell>
          <cell r="J51">
            <v>0</v>
          </cell>
          <cell r="K51">
            <v>136.5</v>
          </cell>
          <cell r="L51" t="str">
            <v>汉族</v>
          </cell>
          <cell r="M51" t="str">
            <v>2004-02-02</v>
          </cell>
          <cell r="N51" t="str">
            <v>21</v>
          </cell>
          <cell r="O51" t="str">
            <v>重庆市开州区</v>
          </cell>
          <cell r="P51" t="str">
            <v>中共预备党员</v>
          </cell>
          <cell r="Q51" t="str">
            <v>湘潭大学</v>
          </cell>
          <cell r="R51" t="str">
            <v>2026-06-10</v>
          </cell>
          <cell r="S51" t="str">
            <v>会计学</v>
          </cell>
        </row>
        <row r="52">
          <cell r="A52" t="str">
            <v>段葳</v>
          </cell>
          <cell r="B52" t="str">
            <v>500234200404119585</v>
          </cell>
          <cell r="C52" t="str">
            <v>6107802802209</v>
          </cell>
          <cell r="D52" t="str">
            <v>女</v>
          </cell>
          <cell r="E52" t="str">
            <v>开州区乡镇机关</v>
          </cell>
          <cell r="F52" t="str">
            <v>综合管理职位2</v>
          </cell>
          <cell r="G52">
            <v>74.5</v>
          </cell>
          <cell r="H52">
            <v>68</v>
          </cell>
          <cell r="I52">
            <v>0</v>
          </cell>
          <cell r="J52">
            <v>0</v>
          </cell>
          <cell r="K52">
            <v>142.5</v>
          </cell>
          <cell r="L52" t="str">
            <v>汉族</v>
          </cell>
          <cell r="M52" t="str">
            <v>2004-04-11</v>
          </cell>
          <cell r="N52" t="str">
            <v>21</v>
          </cell>
          <cell r="O52" t="str">
            <v>重庆市开州区</v>
          </cell>
          <cell r="P52" t="str">
            <v>中共党员</v>
          </cell>
          <cell r="Q52" t="str">
            <v>重庆师范大学</v>
          </cell>
          <cell r="R52" t="str">
            <v>2026-06-30</v>
          </cell>
          <cell r="S52" t="str">
            <v>化学（师范）</v>
          </cell>
        </row>
        <row r="53">
          <cell r="A53" t="str">
            <v>颜宏宇</v>
          </cell>
          <cell r="B53" t="str">
            <v>513128200306040015</v>
          </cell>
          <cell r="C53" t="str">
            <v>6107802802505</v>
          </cell>
          <cell r="D53" t="str">
            <v>男</v>
          </cell>
          <cell r="E53" t="str">
            <v>开州区乡镇机关</v>
          </cell>
          <cell r="F53" t="str">
            <v>综合管理职位3</v>
          </cell>
          <cell r="G53">
            <v>72</v>
          </cell>
          <cell r="H53">
            <v>66.5</v>
          </cell>
          <cell r="I53">
            <v>0</v>
          </cell>
          <cell r="J53">
            <v>0</v>
          </cell>
          <cell r="K53">
            <v>138.5</v>
          </cell>
          <cell r="L53" t="str">
            <v>汉族</v>
          </cell>
          <cell r="M53" t="str">
            <v>2003-06-04</v>
          </cell>
          <cell r="N53" t="str">
            <v>23</v>
          </cell>
          <cell r="O53" t="str">
            <v>四川省宝兴县</v>
          </cell>
          <cell r="P53" t="str">
            <v>群众</v>
          </cell>
          <cell r="Q53" t="str">
            <v>西南交通大学</v>
          </cell>
          <cell r="R53" t="str">
            <v>2025-09-24</v>
          </cell>
          <cell r="S53" t="str">
            <v>新能源科学与工程</v>
          </cell>
        </row>
        <row r="54">
          <cell r="A54" t="str">
            <v>范宇诗</v>
          </cell>
          <cell r="B54" t="str">
            <v>500234200204265246</v>
          </cell>
          <cell r="C54" t="str">
            <v>6101010309109</v>
          </cell>
          <cell r="D54" t="str">
            <v>女</v>
          </cell>
          <cell r="E54" t="str">
            <v>开州区财政绩效评价和集中收付中心（参照）</v>
          </cell>
          <cell r="F54" t="str">
            <v>财政绩效管理2</v>
          </cell>
          <cell r="G54">
            <v>70</v>
          </cell>
          <cell r="H54">
            <v>64.5</v>
          </cell>
          <cell r="I54">
            <v>0</v>
          </cell>
          <cell r="J54">
            <v>0</v>
          </cell>
          <cell r="K54">
            <v>134.5</v>
          </cell>
          <cell r="L54" t="str">
            <v>汉族</v>
          </cell>
          <cell r="M54" t="str">
            <v>2002-04-26</v>
          </cell>
          <cell r="N54" t="str">
            <v>24</v>
          </cell>
          <cell r="O54" t="str">
            <v>重庆市开州区</v>
          </cell>
          <cell r="P54" t="str">
            <v>共青团员</v>
          </cell>
          <cell r="Q54" t="str">
            <v>华侨大学</v>
          </cell>
          <cell r="R54" t="str">
            <v>2023-06-20</v>
          </cell>
          <cell r="S54" t="str">
            <v>金融学</v>
          </cell>
        </row>
        <row r="55">
          <cell r="A55" t="str">
            <v>赵秋宇</v>
          </cell>
          <cell r="B55" t="str">
            <v>500101200310080429</v>
          </cell>
          <cell r="C55" t="str">
            <v>6101540102607</v>
          </cell>
          <cell r="D55" t="str">
            <v>女</v>
          </cell>
          <cell r="E55" t="str">
            <v>开州区财政绩效评价和集中收付中心（参照）</v>
          </cell>
          <cell r="F55" t="str">
            <v>财政绩效管理2</v>
          </cell>
          <cell r="G55">
            <v>68.5</v>
          </cell>
          <cell r="H55">
            <v>63.5</v>
          </cell>
          <cell r="I55">
            <v>0</v>
          </cell>
          <cell r="J55">
            <v>0</v>
          </cell>
          <cell r="K55">
            <v>132</v>
          </cell>
          <cell r="L55" t="str">
            <v>汉族</v>
          </cell>
          <cell r="M55" t="str">
            <v>2003-10-08</v>
          </cell>
          <cell r="N55" t="str">
            <v>22</v>
          </cell>
          <cell r="O55" t="str">
            <v>重庆市万州区</v>
          </cell>
          <cell r="P55" t="str">
            <v>共青团员</v>
          </cell>
          <cell r="Q55" t="str">
            <v>重庆理工大学</v>
          </cell>
          <cell r="R55" t="str">
            <v>2025-06-20</v>
          </cell>
          <cell r="S55" t="str">
            <v>会计学</v>
          </cell>
        </row>
        <row r="56">
          <cell r="A56" t="str">
            <v>王敏</v>
          </cell>
          <cell r="B56" t="str">
            <v>500234200105207016</v>
          </cell>
          <cell r="C56" t="str">
            <v>6107540201004</v>
          </cell>
          <cell r="D56" t="str">
            <v>男</v>
          </cell>
          <cell r="E56" t="str">
            <v>开州区乡镇机关</v>
          </cell>
          <cell r="F56" t="str">
            <v>综合管理职位12</v>
          </cell>
          <cell r="G56">
            <v>64</v>
          </cell>
          <cell r="H56">
            <v>61.5</v>
          </cell>
          <cell r="I56">
            <v>0</v>
          </cell>
          <cell r="J56">
            <v>0</v>
          </cell>
          <cell r="K56">
            <v>125.5</v>
          </cell>
          <cell r="L56" t="str">
            <v>汉族</v>
          </cell>
          <cell r="M56" t="str">
            <v>2001-05-20</v>
          </cell>
          <cell r="N56" t="str">
            <v>24</v>
          </cell>
          <cell r="O56" t="str">
            <v>重庆市开州区</v>
          </cell>
          <cell r="P56" t="str">
            <v>共青团员</v>
          </cell>
          <cell r="Q56" t="str">
            <v>四川外国语大学</v>
          </cell>
          <cell r="R56" t="str">
            <v>2023-06-27</v>
          </cell>
          <cell r="S56" t="str">
            <v>金融学</v>
          </cell>
        </row>
        <row r="57">
          <cell r="A57" t="str">
            <v>冯一卓</v>
          </cell>
          <cell r="B57" t="str">
            <v>372901200101197234</v>
          </cell>
          <cell r="C57" t="str">
            <v>6101800202422</v>
          </cell>
          <cell r="D57" t="str">
            <v>男</v>
          </cell>
          <cell r="E57" t="str">
            <v>开州区街道机关</v>
          </cell>
          <cell r="F57" t="str">
            <v>综合管理职位1</v>
          </cell>
          <cell r="G57">
            <v>74.5</v>
          </cell>
          <cell r="H57">
            <v>63</v>
          </cell>
          <cell r="I57">
            <v>0</v>
          </cell>
          <cell r="J57">
            <v>0</v>
          </cell>
          <cell r="K57">
            <v>137.5</v>
          </cell>
          <cell r="L57" t="str">
            <v>汉族</v>
          </cell>
          <cell r="M57" t="str">
            <v>2001-01-19</v>
          </cell>
          <cell r="N57" t="str">
            <v>24</v>
          </cell>
          <cell r="O57" t="str">
            <v>山东省菏泽市单县</v>
          </cell>
          <cell r="P57" t="str">
            <v>共青团员</v>
          </cell>
          <cell r="Q57" t="str">
            <v>淮阴工学院</v>
          </cell>
          <cell r="R57" t="str">
            <v>2026-06-01</v>
          </cell>
          <cell r="S57" t="str">
            <v>交通运输</v>
          </cell>
        </row>
        <row r="58">
          <cell r="A58" t="str">
            <v>谭晨炀</v>
          </cell>
          <cell r="B58" t="str">
            <v>500101200310018094</v>
          </cell>
          <cell r="C58" t="str">
            <v>6106809100709</v>
          </cell>
          <cell r="D58" t="str">
            <v>男</v>
          </cell>
          <cell r="E58" t="str">
            <v>开州区公安局</v>
          </cell>
          <cell r="F58" t="str">
            <v>基层警务技术职位（法医）</v>
          </cell>
          <cell r="G58">
            <v>70.5</v>
          </cell>
          <cell r="H58">
            <v>58.5</v>
          </cell>
          <cell r="I58">
            <v>0</v>
          </cell>
          <cell r="J58">
            <v>0</v>
          </cell>
          <cell r="K58">
            <v>129</v>
          </cell>
          <cell r="L58" t="str">
            <v>汉族</v>
          </cell>
          <cell r="M58" t="str">
            <v>2003-10-01</v>
          </cell>
          <cell r="N58" t="str">
            <v>22</v>
          </cell>
          <cell r="O58" t="str">
            <v>重庆市万州区</v>
          </cell>
          <cell r="P58" t="str">
            <v>共青团员</v>
          </cell>
          <cell r="Q58" t="str">
            <v>重庆医科大学</v>
          </cell>
          <cell r="R58" t="str">
            <v>2026-07-01</v>
          </cell>
          <cell r="S58" t="str">
            <v>100901K法医学</v>
          </cell>
        </row>
        <row r="59">
          <cell r="A59" t="str">
            <v>符馨</v>
          </cell>
          <cell r="B59" t="str">
            <v>511722200307070032</v>
          </cell>
          <cell r="C59" t="str">
            <v>6107802801718</v>
          </cell>
          <cell r="D59" t="str">
            <v>男</v>
          </cell>
          <cell r="E59" t="str">
            <v>开州区乡镇机关</v>
          </cell>
          <cell r="F59" t="str">
            <v>综合管理职位3</v>
          </cell>
          <cell r="G59">
            <v>67</v>
          </cell>
          <cell r="H59">
            <v>69</v>
          </cell>
          <cell r="I59">
            <v>0</v>
          </cell>
          <cell r="J59">
            <v>0</v>
          </cell>
          <cell r="K59">
            <v>136</v>
          </cell>
          <cell r="L59" t="str">
            <v>汉族</v>
          </cell>
          <cell r="M59" t="str">
            <v>2003-07-07</v>
          </cell>
          <cell r="N59" t="str">
            <v>23</v>
          </cell>
          <cell r="O59" t="str">
            <v>四川省宣汉县解放北路162号</v>
          </cell>
          <cell r="P59" t="str">
            <v>共青团员</v>
          </cell>
          <cell r="Q59" t="str">
            <v>成都信息工程大学</v>
          </cell>
          <cell r="R59" t="str">
            <v>2025-06-25</v>
          </cell>
          <cell r="S59" t="str">
            <v>信息安全</v>
          </cell>
        </row>
        <row r="60">
          <cell r="A60" t="str">
            <v>李佳</v>
          </cell>
          <cell r="B60" t="str">
            <v>500234200306210422</v>
          </cell>
          <cell r="C60" t="str">
            <v>6101540101315</v>
          </cell>
          <cell r="D60" t="str">
            <v>女</v>
          </cell>
          <cell r="E60" t="str">
            <v>共青团开州区委员会（参照）</v>
          </cell>
          <cell r="F60" t="str">
            <v>综合管理</v>
          </cell>
          <cell r="G60">
            <v>66.5</v>
          </cell>
          <cell r="H60">
            <v>62.5</v>
          </cell>
          <cell r="I60">
            <v>0</v>
          </cell>
          <cell r="J60">
            <v>0</v>
          </cell>
          <cell r="K60">
            <v>129</v>
          </cell>
          <cell r="L60" t="str">
            <v>汉族</v>
          </cell>
          <cell r="M60" t="str">
            <v>2003-06-21</v>
          </cell>
          <cell r="N60" t="str">
            <v>22</v>
          </cell>
          <cell r="O60" t="str">
            <v>重庆市开州区汉丰街道红光村1组1号4-1</v>
          </cell>
          <cell r="P60" t="str">
            <v>共青团员</v>
          </cell>
          <cell r="Q60" t="str">
            <v>重庆人文科技学院</v>
          </cell>
          <cell r="R60" t="str">
            <v>2025-06-15</v>
          </cell>
          <cell r="S60" t="str">
            <v>思想政治教育</v>
          </cell>
        </row>
        <row r="61">
          <cell r="A61" t="str">
            <v>付圻</v>
          </cell>
          <cell r="B61" t="str">
            <v>500229200007030017</v>
          </cell>
          <cell r="C61" t="str">
            <v>6104809604713</v>
          </cell>
          <cell r="D61" t="str">
            <v>男</v>
          </cell>
          <cell r="E61" t="str">
            <v>开州区公安局</v>
          </cell>
          <cell r="F61" t="str">
            <v>基层执法勤务职位2</v>
          </cell>
          <cell r="G61">
            <v>70.5</v>
          </cell>
          <cell r="H61">
            <v>66</v>
          </cell>
          <cell r="I61">
            <v>71</v>
          </cell>
          <cell r="J61">
            <v>0</v>
          </cell>
          <cell r="K61">
            <v>69.3</v>
          </cell>
          <cell r="L61" t="str">
            <v>汉族</v>
          </cell>
          <cell r="M61" t="str">
            <v>2000-07-03</v>
          </cell>
          <cell r="N61" t="str">
            <v>25</v>
          </cell>
          <cell r="O61" t="str">
            <v>重庆市城口县</v>
          </cell>
          <cell r="P61" t="str">
            <v>中共党员</v>
          </cell>
          <cell r="Q61" t="str">
            <v>重庆交通大学</v>
          </cell>
          <cell r="R61" t="str">
            <v>2025-07-01</v>
          </cell>
          <cell r="S61" t="str">
            <v>环境科学与工程</v>
          </cell>
        </row>
        <row r="62">
          <cell r="A62" t="str">
            <v>廖兴忠</v>
          </cell>
          <cell r="B62" t="str">
            <v>500234200004062858</v>
          </cell>
          <cell r="C62" t="str">
            <v>6101540100714</v>
          </cell>
          <cell r="D62" t="str">
            <v>男</v>
          </cell>
          <cell r="E62" t="str">
            <v>开州区就业和人才中心（参照）</v>
          </cell>
          <cell r="F62" t="str">
            <v>就业创业服务</v>
          </cell>
          <cell r="G62">
            <v>71.5</v>
          </cell>
          <cell r="H62">
            <v>58</v>
          </cell>
          <cell r="I62">
            <v>0</v>
          </cell>
          <cell r="J62">
            <v>0</v>
          </cell>
          <cell r="K62">
            <v>129.5</v>
          </cell>
          <cell r="L62" t="str">
            <v>汉族</v>
          </cell>
          <cell r="M62" t="str">
            <v>2000-04-06</v>
          </cell>
          <cell r="N62" t="str">
            <v>25</v>
          </cell>
          <cell r="O62" t="str">
            <v>重庆市开州区</v>
          </cell>
          <cell r="P62" t="str">
            <v>共青团员</v>
          </cell>
          <cell r="Q62" t="str">
            <v>西南大学</v>
          </cell>
          <cell r="R62" t="str">
            <v>2022-06-20</v>
          </cell>
          <cell r="S62" t="str">
            <v>园林</v>
          </cell>
        </row>
        <row r="63">
          <cell r="A63" t="str">
            <v>王广</v>
          </cell>
          <cell r="B63" t="str">
            <v>500234199911031558</v>
          </cell>
          <cell r="C63" t="str">
            <v>6107540204303</v>
          </cell>
          <cell r="D63" t="str">
            <v>男</v>
          </cell>
          <cell r="E63" t="str">
            <v>开州区乡镇机关</v>
          </cell>
          <cell r="F63" t="str">
            <v>综合管理职位11</v>
          </cell>
          <cell r="G63">
            <v>55</v>
          </cell>
          <cell r="H63">
            <v>58</v>
          </cell>
          <cell r="I63">
            <v>0</v>
          </cell>
          <cell r="J63">
            <v>0</v>
          </cell>
          <cell r="K63">
            <v>113</v>
          </cell>
          <cell r="L63" t="str">
            <v>汉族</v>
          </cell>
          <cell r="M63" t="str">
            <v>1999-11-03</v>
          </cell>
          <cell r="N63" t="str">
            <v>26</v>
          </cell>
          <cell r="O63" t="str">
            <v>重庆市开州区</v>
          </cell>
          <cell r="P63" t="str">
            <v>中共党员</v>
          </cell>
          <cell r="Q63" t="str">
            <v>吉首大学</v>
          </cell>
          <cell r="R63" t="str">
            <v>2023-06-20</v>
          </cell>
          <cell r="S63" t="str">
            <v>医学影像技术</v>
          </cell>
        </row>
        <row r="64">
          <cell r="A64" t="str">
            <v>刘琪</v>
          </cell>
          <cell r="B64" t="str">
            <v>511922200103223405</v>
          </cell>
          <cell r="C64" t="str">
            <v>6101805101516</v>
          </cell>
          <cell r="D64" t="str">
            <v>女</v>
          </cell>
          <cell r="E64" t="str">
            <v>开州区街道机关</v>
          </cell>
          <cell r="F64" t="str">
            <v>综合管理职位2</v>
          </cell>
          <cell r="G64">
            <v>68</v>
          </cell>
          <cell r="H64">
            <v>65</v>
          </cell>
          <cell r="I64">
            <v>0</v>
          </cell>
          <cell r="J64">
            <v>0</v>
          </cell>
          <cell r="K64">
            <v>133</v>
          </cell>
          <cell r="L64" t="str">
            <v>汉族</v>
          </cell>
          <cell r="M64" t="str">
            <v>2001-03-22</v>
          </cell>
          <cell r="N64" t="str">
            <v>24</v>
          </cell>
          <cell r="O64" t="str">
            <v>四川省南江县</v>
          </cell>
          <cell r="P64" t="str">
            <v>中共党员</v>
          </cell>
          <cell r="Q64" t="str">
            <v>中国矿业大学（北京）</v>
          </cell>
          <cell r="R64" t="str">
            <v>2026-06-30</v>
          </cell>
          <cell r="S64" t="str">
            <v>公共管理</v>
          </cell>
        </row>
        <row r="65">
          <cell r="A65" t="str">
            <v>郭仲恒</v>
          </cell>
          <cell r="B65" t="str">
            <v>340603200003274012</v>
          </cell>
          <cell r="C65" t="str">
            <v>6101803800819</v>
          </cell>
          <cell r="D65" t="str">
            <v>男</v>
          </cell>
          <cell r="E65" t="str">
            <v>开州区民政局</v>
          </cell>
          <cell r="F65" t="str">
            <v>综合管理</v>
          </cell>
          <cell r="G65">
            <v>70.5</v>
          </cell>
          <cell r="H65">
            <v>66.5</v>
          </cell>
          <cell r="I65">
            <v>0</v>
          </cell>
          <cell r="J65">
            <v>0</v>
          </cell>
          <cell r="K65">
            <v>137</v>
          </cell>
          <cell r="L65" t="str">
            <v>汉族</v>
          </cell>
          <cell r="M65" t="str">
            <v>2000-03-27</v>
          </cell>
          <cell r="N65" t="str">
            <v>25</v>
          </cell>
          <cell r="O65" t="str">
            <v>安徽省淮北市相山区</v>
          </cell>
          <cell r="P65" t="str">
            <v>共青团员</v>
          </cell>
          <cell r="Q65" t="str">
            <v>香港浸会大学</v>
          </cell>
          <cell r="R65" t="str">
            <v>2024-10-31</v>
          </cell>
          <cell r="S65" t="str">
            <v>社会学（当代中国研究）</v>
          </cell>
        </row>
        <row r="66">
          <cell r="A66" t="str">
            <v>吴浩宇</v>
          </cell>
          <cell r="B66" t="str">
            <v>500234200009294092</v>
          </cell>
          <cell r="C66" t="str">
            <v>6104808200109</v>
          </cell>
          <cell r="D66" t="str">
            <v>男</v>
          </cell>
          <cell r="E66" t="str">
            <v>开州区公安局</v>
          </cell>
          <cell r="F66" t="str">
            <v>基层执法勤务职位（网络安全管理）</v>
          </cell>
          <cell r="G66">
            <v>64</v>
          </cell>
          <cell r="H66">
            <v>64</v>
          </cell>
          <cell r="I66">
            <v>69</v>
          </cell>
          <cell r="J66">
            <v>0</v>
          </cell>
          <cell r="K66">
            <v>65.5</v>
          </cell>
          <cell r="L66" t="str">
            <v>汉族</v>
          </cell>
          <cell r="M66" t="str">
            <v>2000-09-29</v>
          </cell>
          <cell r="N66" t="str">
            <v>25</v>
          </cell>
          <cell r="O66" t="str">
            <v>重庆市开州区</v>
          </cell>
          <cell r="P66" t="str">
            <v>共青团员</v>
          </cell>
          <cell r="Q66" t="str">
            <v>重庆理工大学</v>
          </cell>
          <cell r="R66" t="str">
            <v>2023-06-28</v>
          </cell>
          <cell r="S66" t="str">
            <v>计算机科学与技术</v>
          </cell>
        </row>
        <row r="67">
          <cell r="A67" t="str">
            <v>何俊杰</v>
          </cell>
          <cell r="B67" t="str">
            <v>500101199909120233</v>
          </cell>
          <cell r="C67" t="str">
            <v>6101801502916</v>
          </cell>
          <cell r="D67" t="str">
            <v>男</v>
          </cell>
          <cell r="E67" t="str">
            <v>开州区发展改革委</v>
          </cell>
          <cell r="F67" t="str">
            <v>综合管理</v>
          </cell>
          <cell r="G67">
            <v>73</v>
          </cell>
          <cell r="H67">
            <v>60.5</v>
          </cell>
          <cell r="I67">
            <v>0</v>
          </cell>
          <cell r="J67">
            <v>0</v>
          </cell>
          <cell r="K67">
            <v>133.5</v>
          </cell>
          <cell r="L67" t="str">
            <v>汉族</v>
          </cell>
          <cell r="M67" t="str">
            <v>1999-09-12</v>
          </cell>
          <cell r="N67" t="str">
            <v>26</v>
          </cell>
          <cell r="O67" t="str">
            <v>重庆市万州区</v>
          </cell>
          <cell r="P67" t="str">
            <v>共青团员</v>
          </cell>
          <cell r="Q67" t="str">
            <v>重庆工商大学</v>
          </cell>
          <cell r="R67" t="str">
            <v>2026-07-01</v>
          </cell>
          <cell r="S67" t="str">
            <v>金融</v>
          </cell>
        </row>
        <row r="68">
          <cell r="A68" t="str">
            <v>周小芳</v>
          </cell>
          <cell r="B68" t="str">
            <v>500234199705182208</v>
          </cell>
          <cell r="C68" t="str">
            <v>6101540100716</v>
          </cell>
          <cell r="D68" t="str">
            <v>女</v>
          </cell>
          <cell r="E68" t="str">
            <v>开州区财政绩效评价和集中收付中心（参照）</v>
          </cell>
          <cell r="F68" t="str">
            <v>财政绩效管理3</v>
          </cell>
          <cell r="G68">
            <v>63</v>
          </cell>
          <cell r="H68">
            <v>60</v>
          </cell>
          <cell r="I68">
            <v>0</v>
          </cell>
          <cell r="J68">
            <v>0</v>
          </cell>
          <cell r="K68">
            <v>123</v>
          </cell>
          <cell r="L68" t="str">
            <v>汉族</v>
          </cell>
          <cell r="M68" t="str">
            <v>1997-05-18</v>
          </cell>
          <cell r="N68" t="str">
            <v>28</v>
          </cell>
          <cell r="O68" t="str">
            <v>西藏自治区拉萨市</v>
          </cell>
          <cell r="P68" t="str">
            <v>群众</v>
          </cell>
          <cell r="Q68" t="str">
            <v>西藏大学</v>
          </cell>
          <cell r="R68" t="str">
            <v>2019-06-12</v>
          </cell>
          <cell r="S68" t="str">
            <v>财务管理</v>
          </cell>
        </row>
        <row r="69">
          <cell r="A69" t="str">
            <v>邓清源</v>
          </cell>
          <cell r="B69" t="str">
            <v>511303200010030610</v>
          </cell>
          <cell r="C69" t="str">
            <v>6103808309408</v>
          </cell>
          <cell r="D69" t="str">
            <v>男</v>
          </cell>
          <cell r="E69" t="str">
            <v>开州区文化市场综合行政执法支队（参照）</v>
          </cell>
          <cell r="F69" t="str">
            <v>文化执法职位2</v>
          </cell>
          <cell r="G69">
            <v>71</v>
          </cell>
          <cell r="H69">
            <v>71</v>
          </cell>
          <cell r="I69">
            <v>0</v>
          </cell>
          <cell r="J69">
            <v>0</v>
          </cell>
          <cell r="K69">
            <v>142</v>
          </cell>
          <cell r="L69" t="str">
            <v>汉族</v>
          </cell>
          <cell r="M69" t="str">
            <v>2000-10-03</v>
          </cell>
          <cell r="N69" t="str">
            <v>26</v>
          </cell>
          <cell r="O69" t="str">
            <v>四川省南充市高坪区兴市街64号2栋1单元6楼1号</v>
          </cell>
          <cell r="P69" t="str">
            <v>共青团员</v>
          </cell>
          <cell r="Q69" t="str">
            <v>山东工商学院</v>
          </cell>
          <cell r="R69" t="str">
            <v>2022-06-01</v>
          </cell>
          <cell r="S69" t="str">
            <v>酒店管理</v>
          </cell>
        </row>
        <row r="70">
          <cell r="A70" t="str">
            <v>黄智豪</v>
          </cell>
          <cell r="B70" t="str">
            <v>500234200205076033</v>
          </cell>
          <cell r="C70" t="str">
            <v>6101540102219</v>
          </cell>
          <cell r="D70" t="str">
            <v>男</v>
          </cell>
          <cell r="E70" t="str">
            <v>开州区残联（参照）</v>
          </cell>
          <cell r="F70" t="str">
            <v>综合管理</v>
          </cell>
          <cell r="G70">
            <v>72.5</v>
          </cell>
          <cell r="H70">
            <v>62</v>
          </cell>
          <cell r="I70">
            <v>0</v>
          </cell>
          <cell r="J70">
            <v>0</v>
          </cell>
          <cell r="K70">
            <v>134.5</v>
          </cell>
          <cell r="L70" t="str">
            <v>汉族</v>
          </cell>
          <cell r="M70" t="str">
            <v>2002-05-07</v>
          </cell>
          <cell r="N70" t="str">
            <v>23</v>
          </cell>
          <cell r="O70" t="str">
            <v>重庆市开州区</v>
          </cell>
          <cell r="P70" t="str">
            <v>群众</v>
          </cell>
          <cell r="Q70" t="str">
            <v>重庆人文科技学院</v>
          </cell>
          <cell r="R70" t="str">
            <v>2024-06-28</v>
          </cell>
          <cell r="S70" t="str">
            <v>金融工程</v>
          </cell>
        </row>
        <row r="71">
          <cell r="A71" t="str">
            <v>邱莹</v>
          </cell>
          <cell r="B71" t="str">
            <v>500234200111102448</v>
          </cell>
          <cell r="C71" t="str">
            <v>6101540103607</v>
          </cell>
          <cell r="D71" t="str">
            <v>女</v>
          </cell>
          <cell r="E71" t="str">
            <v>开州区街道机关</v>
          </cell>
          <cell r="F71" t="str">
            <v>综合管理职位2</v>
          </cell>
          <cell r="G71">
            <v>74</v>
          </cell>
          <cell r="H71">
            <v>64</v>
          </cell>
          <cell r="I71">
            <v>0</v>
          </cell>
          <cell r="J71">
            <v>0</v>
          </cell>
          <cell r="K71">
            <v>138</v>
          </cell>
          <cell r="L71" t="str">
            <v>汉族</v>
          </cell>
          <cell r="M71" t="str">
            <v>2001-11-10</v>
          </cell>
          <cell r="N71" t="str">
            <v>24</v>
          </cell>
          <cell r="O71" t="str">
            <v>重庆市开州区汉丰街道开州大道（中）318号5幢三单元6-3</v>
          </cell>
          <cell r="P71" t="str">
            <v>中共党员</v>
          </cell>
          <cell r="Q71" t="str">
            <v>深圳大学</v>
          </cell>
          <cell r="R71" t="str">
            <v>2026-06-10</v>
          </cell>
          <cell r="S71" t="str">
            <v>环境工程</v>
          </cell>
        </row>
        <row r="72">
          <cell r="A72" t="str">
            <v>何昕妍</v>
          </cell>
          <cell r="B72" t="str">
            <v>500234200408185248</v>
          </cell>
          <cell r="C72" t="str">
            <v>6107540202515</v>
          </cell>
          <cell r="D72" t="str">
            <v>女</v>
          </cell>
          <cell r="E72" t="str">
            <v>开州区乡镇机关</v>
          </cell>
          <cell r="F72" t="str">
            <v>综合管理职位2</v>
          </cell>
          <cell r="G72">
            <v>58</v>
          </cell>
          <cell r="H72">
            <v>79.5</v>
          </cell>
          <cell r="I72">
            <v>0</v>
          </cell>
          <cell r="J72">
            <v>0</v>
          </cell>
          <cell r="K72">
            <v>137.5</v>
          </cell>
          <cell r="L72" t="str">
            <v>汉族</v>
          </cell>
          <cell r="M72" t="str">
            <v>2004-08-18</v>
          </cell>
          <cell r="N72" t="str">
            <v>21</v>
          </cell>
          <cell r="O72" t="str">
            <v>重庆市开州区</v>
          </cell>
          <cell r="P72" t="str">
            <v>共青团员</v>
          </cell>
          <cell r="Q72" t="str">
            <v>重庆工商大学派斯学院</v>
          </cell>
          <cell r="R72" t="str">
            <v>2026-06-30</v>
          </cell>
          <cell r="S72" t="str">
            <v>财务管理</v>
          </cell>
        </row>
        <row r="73">
          <cell r="A73" t="str">
            <v>付圆圆</v>
          </cell>
          <cell r="B73" t="str">
            <v>500234200411123902</v>
          </cell>
          <cell r="C73" t="str">
            <v>6101020102330</v>
          </cell>
          <cell r="D73" t="str">
            <v>女</v>
          </cell>
          <cell r="E73" t="str">
            <v>开州区公安局</v>
          </cell>
          <cell r="F73" t="str">
            <v>基层警务技术职位（物证检验及鉴定）</v>
          </cell>
          <cell r="G73">
            <v>67</v>
          </cell>
          <cell r="H73">
            <v>62.5</v>
          </cell>
          <cell r="I73">
            <v>0</v>
          </cell>
          <cell r="J73">
            <v>0</v>
          </cell>
          <cell r="K73">
            <v>129.5</v>
          </cell>
          <cell r="L73" t="str">
            <v>汉族</v>
          </cell>
          <cell r="M73" t="str">
            <v>2004-11-12</v>
          </cell>
          <cell r="N73" t="str">
            <v>21</v>
          </cell>
          <cell r="O73" t="str">
            <v>重庆开州</v>
          </cell>
          <cell r="P73" t="str">
            <v>群众</v>
          </cell>
          <cell r="Q73" t="str">
            <v>长江师范学院</v>
          </cell>
          <cell r="R73" t="str">
            <v>2026-07-01</v>
          </cell>
          <cell r="S73" t="str">
            <v>生物科学</v>
          </cell>
        </row>
        <row r="74">
          <cell r="A74" t="str">
            <v>侯晓萱</v>
          </cell>
          <cell r="B74" t="str">
            <v>50023520031225820X</v>
          </cell>
          <cell r="C74" t="str">
            <v>6101807301701</v>
          </cell>
          <cell r="D74" t="str">
            <v>女</v>
          </cell>
          <cell r="E74" t="str">
            <v>开州区医疗保障事务中心（参照）</v>
          </cell>
          <cell r="F74" t="str">
            <v>待遇保障</v>
          </cell>
          <cell r="G74">
            <v>74</v>
          </cell>
          <cell r="H74">
            <v>60</v>
          </cell>
          <cell r="I74">
            <v>0</v>
          </cell>
          <cell r="J74">
            <v>0</v>
          </cell>
          <cell r="K74">
            <v>134</v>
          </cell>
          <cell r="L74" t="str">
            <v>汉族</v>
          </cell>
          <cell r="M74" t="str">
            <v>2003-12-25</v>
          </cell>
          <cell r="N74" t="str">
            <v>22岁</v>
          </cell>
          <cell r="O74" t="str">
            <v>重庆市云阳县</v>
          </cell>
          <cell r="P74" t="str">
            <v>共青团员</v>
          </cell>
          <cell r="Q74" t="str">
            <v>重庆医科大学</v>
          </cell>
          <cell r="R74" t="str">
            <v>2026-07-01</v>
          </cell>
          <cell r="S74" t="str">
            <v>临床医学</v>
          </cell>
        </row>
        <row r="75">
          <cell r="A75" t="str">
            <v>胡锐</v>
          </cell>
          <cell r="B75" t="str">
            <v>500234200306052188</v>
          </cell>
          <cell r="C75" t="str">
            <v>6101540102417</v>
          </cell>
          <cell r="D75" t="str">
            <v>女</v>
          </cell>
          <cell r="E75" t="str">
            <v>开州区残联（参照）</v>
          </cell>
          <cell r="F75" t="str">
            <v>综合管理</v>
          </cell>
          <cell r="G75">
            <v>70.5</v>
          </cell>
          <cell r="H75">
            <v>63.5</v>
          </cell>
          <cell r="I75">
            <v>0</v>
          </cell>
          <cell r="J75">
            <v>0</v>
          </cell>
          <cell r="K75">
            <v>134</v>
          </cell>
          <cell r="L75" t="str">
            <v>汉族</v>
          </cell>
          <cell r="M75" t="str">
            <v>2003-06-05</v>
          </cell>
          <cell r="N75" t="str">
            <v>22</v>
          </cell>
          <cell r="O75" t="str">
            <v>重庆市开州区郭家镇郭兴街142号</v>
          </cell>
          <cell r="P75" t="str">
            <v>中共党员</v>
          </cell>
          <cell r="Q75" t="str">
            <v>重庆交通大学</v>
          </cell>
          <cell r="R75" t="str">
            <v>2025-06-13</v>
          </cell>
          <cell r="S75" t="str">
            <v>翻译</v>
          </cell>
        </row>
        <row r="76">
          <cell r="A76" t="str">
            <v>徐浩然</v>
          </cell>
          <cell r="B76" t="str">
            <v>500234200306090416</v>
          </cell>
          <cell r="C76" t="str">
            <v>6104809606922</v>
          </cell>
          <cell r="D76" t="str">
            <v>男</v>
          </cell>
          <cell r="E76" t="str">
            <v>开州区公安局</v>
          </cell>
          <cell r="F76" t="str">
            <v>基层执法勤务职位（金融财会）</v>
          </cell>
          <cell r="G76">
            <v>65</v>
          </cell>
          <cell r="H76">
            <v>62</v>
          </cell>
          <cell r="I76">
            <v>63</v>
          </cell>
          <cell r="J76">
            <v>0</v>
          </cell>
          <cell r="K76">
            <v>63.5</v>
          </cell>
          <cell r="L76" t="str">
            <v>汉族</v>
          </cell>
          <cell r="M76" t="str">
            <v>2003-06-09</v>
          </cell>
          <cell r="N76" t="str">
            <v>22</v>
          </cell>
          <cell r="O76" t="str">
            <v>重庆市开州区</v>
          </cell>
          <cell r="P76" t="str">
            <v>共青团员</v>
          </cell>
          <cell r="Q76" t="str">
            <v>广西师范大学</v>
          </cell>
          <cell r="R76" t="str">
            <v>2025-06-19</v>
          </cell>
          <cell r="S76" t="str">
            <v>会计学</v>
          </cell>
        </row>
        <row r="77">
          <cell r="A77" t="str">
            <v>罗富航</v>
          </cell>
          <cell r="B77" t="str">
            <v>500239200307245610</v>
          </cell>
          <cell r="C77" t="str">
            <v>6101140502221</v>
          </cell>
          <cell r="D77" t="str">
            <v>男</v>
          </cell>
          <cell r="E77" t="str">
            <v>开州区劳动人事争议仲裁院（参照）</v>
          </cell>
          <cell r="F77" t="str">
            <v>综合管理</v>
          </cell>
          <cell r="G77">
            <v>68</v>
          </cell>
          <cell r="H77">
            <v>60.5</v>
          </cell>
          <cell r="I77">
            <v>0</v>
          </cell>
          <cell r="J77">
            <v>0</v>
          </cell>
          <cell r="K77">
            <v>128.5</v>
          </cell>
          <cell r="L77" t="str">
            <v>苗族</v>
          </cell>
          <cell r="M77" t="str">
            <v>2003-07-24</v>
          </cell>
          <cell r="N77" t="str">
            <v>22</v>
          </cell>
          <cell r="O77" t="str">
            <v>重庆市黔江区</v>
          </cell>
          <cell r="P77" t="str">
            <v>共青团员</v>
          </cell>
          <cell r="Q77" t="str">
            <v>重庆第二师范学院</v>
          </cell>
          <cell r="R77" t="str">
            <v>2025-06-25</v>
          </cell>
          <cell r="S77" t="str">
            <v>小学教育</v>
          </cell>
        </row>
        <row r="78">
          <cell r="A78" t="str">
            <v>唐凤旎</v>
          </cell>
          <cell r="B78" t="str">
            <v>511304200406253040</v>
          </cell>
          <cell r="C78" t="str">
            <v>6107806801609</v>
          </cell>
          <cell r="D78" t="str">
            <v>女</v>
          </cell>
          <cell r="E78" t="str">
            <v>开州区乡镇机关</v>
          </cell>
          <cell r="F78" t="str">
            <v>综合管理职位2</v>
          </cell>
          <cell r="G78">
            <v>67.5</v>
          </cell>
          <cell r="H78">
            <v>67</v>
          </cell>
          <cell r="I78">
            <v>0</v>
          </cell>
          <cell r="J78">
            <v>0</v>
          </cell>
          <cell r="K78">
            <v>134.5</v>
          </cell>
          <cell r="L78" t="str">
            <v>汉族</v>
          </cell>
          <cell r="M78" t="str">
            <v>2004-06-25</v>
          </cell>
          <cell r="N78" t="str">
            <v>22</v>
          </cell>
          <cell r="O78" t="str">
            <v>四川省南充市</v>
          </cell>
          <cell r="P78" t="str">
            <v>中共预备党员</v>
          </cell>
          <cell r="Q78" t="str">
            <v>西华师范大学</v>
          </cell>
          <cell r="R78" t="str">
            <v>2026-07-01</v>
          </cell>
          <cell r="S78" t="str">
            <v>工商管理</v>
          </cell>
        </row>
        <row r="79">
          <cell r="A79" t="str">
            <v>邓倩倩</v>
          </cell>
          <cell r="B79" t="str">
            <v>500234200204126326</v>
          </cell>
          <cell r="C79" t="str">
            <v>6103540206506</v>
          </cell>
          <cell r="D79" t="str">
            <v>女</v>
          </cell>
          <cell r="E79" t="str">
            <v>开州区农业综合行政执法支队（参照）</v>
          </cell>
          <cell r="F79" t="str">
            <v>农业农村执法职位2</v>
          </cell>
          <cell r="G79">
            <v>63</v>
          </cell>
          <cell r="H79">
            <v>65.5</v>
          </cell>
          <cell r="I79">
            <v>0</v>
          </cell>
          <cell r="J79">
            <v>0</v>
          </cell>
          <cell r="K79">
            <v>128.5</v>
          </cell>
          <cell r="L79" t="str">
            <v>汉族</v>
          </cell>
          <cell r="M79" t="str">
            <v>2002-04-12</v>
          </cell>
          <cell r="N79" t="str">
            <v>23</v>
          </cell>
          <cell r="O79" t="str">
            <v>重庆市开州区</v>
          </cell>
          <cell r="P79" t="str">
            <v>共青团员</v>
          </cell>
          <cell r="Q79" t="str">
            <v>重庆师范大学涉外商贸学院</v>
          </cell>
          <cell r="R79" t="str">
            <v>2023-06-20</v>
          </cell>
          <cell r="S79" t="str">
            <v>计算机科学与技术</v>
          </cell>
        </row>
        <row r="80">
          <cell r="A80" t="str">
            <v>胡芸瑜</v>
          </cell>
          <cell r="B80" t="str">
            <v>500237200307176077</v>
          </cell>
          <cell r="C80" t="str">
            <v>6104808205306</v>
          </cell>
          <cell r="D80" t="str">
            <v>男</v>
          </cell>
          <cell r="E80" t="str">
            <v>开州区公安局</v>
          </cell>
          <cell r="F80" t="str">
            <v>基层执法勤务职位4</v>
          </cell>
          <cell r="G80">
            <v>69.5</v>
          </cell>
          <cell r="H80">
            <v>61.5</v>
          </cell>
          <cell r="I80">
            <v>74</v>
          </cell>
          <cell r="J80">
            <v>0</v>
          </cell>
          <cell r="K80">
            <v>68.45</v>
          </cell>
          <cell r="L80" t="str">
            <v>汉族</v>
          </cell>
          <cell r="M80" t="str">
            <v>2003-07-17</v>
          </cell>
          <cell r="N80" t="str">
            <v>22</v>
          </cell>
          <cell r="O80" t="str">
            <v>重庆市巫山县</v>
          </cell>
          <cell r="P80" t="str">
            <v>共青团员</v>
          </cell>
          <cell r="Q80" t="str">
            <v>重庆交通大学</v>
          </cell>
          <cell r="R80" t="str">
            <v>2025-06-20</v>
          </cell>
          <cell r="S80" t="str">
            <v>交通工程</v>
          </cell>
        </row>
        <row r="81">
          <cell r="A81" t="str">
            <v>黄琪</v>
          </cell>
          <cell r="B81" t="str">
            <v>500234199810298579</v>
          </cell>
          <cell r="C81" t="str">
            <v>6107540203607</v>
          </cell>
          <cell r="D81" t="str">
            <v>男</v>
          </cell>
          <cell r="E81" t="str">
            <v>开州区乡镇机关</v>
          </cell>
          <cell r="F81" t="str">
            <v>综合管理职位12</v>
          </cell>
          <cell r="G81">
            <v>62</v>
          </cell>
          <cell r="H81">
            <v>67</v>
          </cell>
          <cell r="I81">
            <v>0</v>
          </cell>
          <cell r="J81">
            <v>0</v>
          </cell>
          <cell r="K81">
            <v>129</v>
          </cell>
          <cell r="L81" t="str">
            <v>汉族</v>
          </cell>
          <cell r="M81" t="str">
            <v>1998-10-29</v>
          </cell>
          <cell r="N81" t="str">
            <v>27</v>
          </cell>
          <cell r="O81" t="str">
            <v>重庆市开州区</v>
          </cell>
          <cell r="P81" t="str">
            <v>中共党员</v>
          </cell>
          <cell r="Q81" t="str">
            <v>重庆文理学院</v>
          </cell>
          <cell r="R81" t="str">
            <v>2022-06-12</v>
          </cell>
          <cell r="S81" t="str">
            <v>土木工程</v>
          </cell>
        </row>
        <row r="82">
          <cell r="A82" t="str">
            <v>黄鸿燊</v>
          </cell>
          <cell r="B82" t="str">
            <v>500235199810220671</v>
          </cell>
          <cell r="C82" t="str">
            <v>6107806602823</v>
          </cell>
          <cell r="D82" t="str">
            <v>男</v>
          </cell>
          <cell r="E82" t="str">
            <v>开州区乡镇机关</v>
          </cell>
          <cell r="F82" t="str">
            <v>综合管理职位7</v>
          </cell>
          <cell r="G82">
            <v>71</v>
          </cell>
          <cell r="H82">
            <v>57.5</v>
          </cell>
          <cell r="I82">
            <v>0</v>
          </cell>
          <cell r="J82">
            <v>0</v>
          </cell>
          <cell r="K82">
            <v>128.5</v>
          </cell>
          <cell r="L82" t="str">
            <v>土家族</v>
          </cell>
          <cell r="M82" t="str">
            <v>1998-10-22</v>
          </cell>
          <cell r="N82" t="str">
            <v>27</v>
          </cell>
          <cell r="O82" t="str">
            <v>重庆市云阳县</v>
          </cell>
          <cell r="P82" t="str">
            <v>群众</v>
          </cell>
          <cell r="Q82" t="str">
            <v>黑龙江中医药大学</v>
          </cell>
          <cell r="R82" t="str">
            <v>2020-06-19</v>
          </cell>
          <cell r="S82" t="str">
            <v>药物制剂</v>
          </cell>
        </row>
        <row r="83">
          <cell r="A83" t="str">
            <v>廖安柯</v>
          </cell>
          <cell r="B83" t="str">
            <v>513901200208191817</v>
          </cell>
          <cell r="C83" t="str">
            <v>6101807101010</v>
          </cell>
          <cell r="D83" t="str">
            <v>男</v>
          </cell>
          <cell r="E83" t="str">
            <v>开州区发展改革委</v>
          </cell>
          <cell r="F83" t="str">
            <v>综合管理</v>
          </cell>
          <cell r="G83">
            <v>70.5</v>
          </cell>
          <cell r="H83">
            <v>66.5</v>
          </cell>
          <cell r="I83">
            <v>0</v>
          </cell>
          <cell r="J83">
            <v>0</v>
          </cell>
          <cell r="K83">
            <v>137</v>
          </cell>
          <cell r="L83" t="str">
            <v>汉族</v>
          </cell>
          <cell r="M83" t="str">
            <v>2002-08-19</v>
          </cell>
          <cell r="N83" t="str">
            <v>23</v>
          </cell>
          <cell r="O83" t="str">
            <v>四川省资阳市雁江区</v>
          </cell>
          <cell r="P83" t="str">
            <v>共青团员</v>
          </cell>
          <cell r="Q83" t="str">
            <v>西南财经大学</v>
          </cell>
          <cell r="R83" t="str">
            <v>2026-06-30</v>
          </cell>
          <cell r="S83" t="str">
            <v>应用统计</v>
          </cell>
        </row>
        <row r="84">
          <cell r="A84" t="str">
            <v>黄勇</v>
          </cell>
          <cell r="B84" t="str">
            <v>500238200110100235</v>
          </cell>
          <cell r="C84" t="str">
            <v>6107010501323</v>
          </cell>
          <cell r="D84" t="str">
            <v>男</v>
          </cell>
          <cell r="E84" t="str">
            <v>开州区乡镇机关</v>
          </cell>
          <cell r="F84" t="str">
            <v>综合管理职位7</v>
          </cell>
          <cell r="G84">
            <v>71</v>
          </cell>
          <cell r="H84">
            <v>73</v>
          </cell>
          <cell r="I84">
            <v>0</v>
          </cell>
          <cell r="J84">
            <v>0</v>
          </cell>
          <cell r="K84">
            <v>144</v>
          </cell>
          <cell r="L84" t="str">
            <v>汉族</v>
          </cell>
          <cell r="M84" t="str">
            <v>2001-10-10</v>
          </cell>
          <cell r="N84" t="str">
            <v>25</v>
          </cell>
          <cell r="O84" t="str">
            <v>重庆市巫溪县柏杨街道</v>
          </cell>
          <cell r="P84" t="str">
            <v>共青团员</v>
          </cell>
          <cell r="Q84" t="str">
            <v>重庆文理学院</v>
          </cell>
          <cell r="R84" t="str">
            <v>2024-06-30</v>
          </cell>
          <cell r="S84" t="str">
            <v>药学</v>
          </cell>
        </row>
        <row r="85">
          <cell r="A85" t="str">
            <v>冉英</v>
          </cell>
          <cell r="B85" t="str">
            <v>500242199604048683</v>
          </cell>
          <cell r="C85" t="str">
            <v>6107806900728</v>
          </cell>
          <cell r="D85" t="str">
            <v>女</v>
          </cell>
          <cell r="E85" t="str">
            <v>开州区乡镇机关</v>
          </cell>
          <cell r="F85" t="str">
            <v>综合管理职位10</v>
          </cell>
          <cell r="G85">
            <v>60.5</v>
          </cell>
          <cell r="H85">
            <v>60.5</v>
          </cell>
          <cell r="I85">
            <v>0</v>
          </cell>
          <cell r="J85">
            <v>0</v>
          </cell>
          <cell r="K85">
            <v>121</v>
          </cell>
          <cell r="L85" t="str">
            <v>土家族</v>
          </cell>
          <cell r="M85" t="str">
            <v>1996-04-04</v>
          </cell>
          <cell r="N85" t="str">
            <v>29</v>
          </cell>
          <cell r="O85" t="str">
            <v>重庆市酉阳县</v>
          </cell>
          <cell r="P85" t="str">
            <v>群众</v>
          </cell>
          <cell r="Q85" t="str">
            <v>重庆交通大学</v>
          </cell>
          <cell r="R85" t="str">
            <v>2019-06-21</v>
          </cell>
          <cell r="S85" t="str">
            <v>工程管理</v>
          </cell>
        </row>
        <row r="86">
          <cell r="A86" t="str">
            <v>曹源鑫</v>
          </cell>
          <cell r="B86" t="str">
            <v>500234200008190013</v>
          </cell>
          <cell r="C86" t="str">
            <v>6104809609308</v>
          </cell>
          <cell r="D86" t="str">
            <v>男</v>
          </cell>
          <cell r="E86" t="str">
            <v>开州区公安局</v>
          </cell>
          <cell r="F86" t="str">
            <v>基层执法勤务职位4</v>
          </cell>
          <cell r="G86">
            <v>62</v>
          </cell>
          <cell r="H86">
            <v>53.5</v>
          </cell>
          <cell r="I86">
            <v>68</v>
          </cell>
          <cell r="J86">
            <v>0</v>
          </cell>
          <cell r="K86">
            <v>61.25</v>
          </cell>
          <cell r="L86" t="str">
            <v>汉族</v>
          </cell>
          <cell r="M86" t="str">
            <v>2000-08-19</v>
          </cell>
          <cell r="N86" t="str">
            <v>25</v>
          </cell>
          <cell r="O86" t="str">
            <v>重庆市开州区</v>
          </cell>
          <cell r="P86" t="str">
            <v>共青团员</v>
          </cell>
          <cell r="Q86" t="str">
            <v>重庆交通大学</v>
          </cell>
          <cell r="R86" t="str">
            <v>2022-06-21</v>
          </cell>
          <cell r="S86" t="str">
            <v>船舶电子电气工程</v>
          </cell>
        </row>
        <row r="87">
          <cell r="A87" t="str">
            <v>刘梦姚</v>
          </cell>
          <cell r="B87" t="str">
            <v>510725200001050547</v>
          </cell>
          <cell r="C87" t="str">
            <v>6101805301513</v>
          </cell>
          <cell r="D87" t="str">
            <v>女</v>
          </cell>
          <cell r="E87" t="str">
            <v>开州区司法局</v>
          </cell>
          <cell r="F87" t="str">
            <v>司法助理职位3</v>
          </cell>
          <cell r="G87">
            <v>66.5</v>
          </cell>
          <cell r="H87">
            <v>60.5</v>
          </cell>
          <cell r="I87">
            <v>0</v>
          </cell>
          <cell r="J87">
            <v>0</v>
          </cell>
          <cell r="K87">
            <v>127</v>
          </cell>
          <cell r="L87" t="str">
            <v>汉族</v>
          </cell>
          <cell r="M87" t="str">
            <v>2000-01-05</v>
          </cell>
          <cell r="N87" t="str">
            <v>26</v>
          </cell>
          <cell r="O87" t="str">
            <v>四川省梓潼县</v>
          </cell>
          <cell r="P87" t="str">
            <v>共青团员</v>
          </cell>
          <cell r="Q87" t="str">
            <v>重庆人文科技学院</v>
          </cell>
          <cell r="R87" t="str">
            <v>2020-06-20</v>
          </cell>
          <cell r="S87" t="str">
            <v>法学</v>
          </cell>
        </row>
        <row r="88">
          <cell r="A88" t="str">
            <v>谭瑶</v>
          </cell>
          <cell r="B88" t="str">
            <v>500234200012164686</v>
          </cell>
          <cell r="C88" t="str">
            <v>6101805601621</v>
          </cell>
          <cell r="D88" t="str">
            <v>女</v>
          </cell>
          <cell r="E88" t="str">
            <v>开州区街道机关</v>
          </cell>
          <cell r="F88" t="str">
            <v>综合管理职位4</v>
          </cell>
          <cell r="G88">
            <v>74.5</v>
          </cell>
          <cell r="H88">
            <v>66.5</v>
          </cell>
          <cell r="I88">
            <v>0</v>
          </cell>
          <cell r="J88">
            <v>0</v>
          </cell>
          <cell r="K88">
            <v>141</v>
          </cell>
          <cell r="L88" t="str">
            <v>汉族</v>
          </cell>
          <cell r="M88" t="str">
            <v>2000-12-16</v>
          </cell>
          <cell r="N88" t="str">
            <v>25</v>
          </cell>
          <cell r="O88" t="str">
            <v>重庆开州</v>
          </cell>
          <cell r="P88" t="str">
            <v>共青团员</v>
          </cell>
          <cell r="Q88" t="str">
            <v>重庆工商大学</v>
          </cell>
          <cell r="R88" t="str">
            <v>2026-07-01</v>
          </cell>
          <cell r="S88" t="str">
            <v>会计学</v>
          </cell>
        </row>
        <row r="89">
          <cell r="A89" t="str">
            <v>黄悦窈</v>
          </cell>
          <cell r="B89" t="str">
            <v>510182200010037840</v>
          </cell>
          <cell r="C89" t="str">
            <v>6101800401421</v>
          </cell>
          <cell r="D89" t="str">
            <v>女</v>
          </cell>
          <cell r="E89" t="str">
            <v>开州区司法局</v>
          </cell>
          <cell r="F89" t="str">
            <v>司法助理职位2</v>
          </cell>
          <cell r="G89">
            <v>67</v>
          </cell>
          <cell r="H89">
            <v>62.5</v>
          </cell>
          <cell r="I89">
            <v>0</v>
          </cell>
          <cell r="J89">
            <v>0</v>
          </cell>
          <cell r="K89">
            <v>129.5</v>
          </cell>
          <cell r="L89" t="str">
            <v>汉族</v>
          </cell>
          <cell r="M89" t="str">
            <v>2000-10-03</v>
          </cell>
          <cell r="N89" t="str">
            <v>26</v>
          </cell>
          <cell r="O89" t="str">
            <v>四川省彭州市</v>
          </cell>
          <cell r="P89" t="str">
            <v>共青团员</v>
          </cell>
          <cell r="Q89" t="str">
            <v>四川农业大学</v>
          </cell>
          <cell r="R89" t="str">
            <v>2023-06-06</v>
          </cell>
          <cell r="S89" t="str">
            <v>社会工作</v>
          </cell>
        </row>
        <row r="90">
          <cell r="A90" t="str">
            <v>朱振亚</v>
          </cell>
          <cell r="B90" t="str">
            <v>50023419990224149X</v>
          </cell>
          <cell r="C90" t="str">
            <v>6106540107729</v>
          </cell>
          <cell r="D90" t="str">
            <v>男</v>
          </cell>
          <cell r="E90" t="str">
            <v>开州区公安局</v>
          </cell>
          <cell r="F90" t="str">
            <v>基层警务技术职位（法医）</v>
          </cell>
          <cell r="G90">
            <v>65</v>
          </cell>
          <cell r="H90">
            <v>57</v>
          </cell>
          <cell r="I90">
            <v>0</v>
          </cell>
          <cell r="J90">
            <v>0</v>
          </cell>
          <cell r="K90">
            <v>122</v>
          </cell>
          <cell r="L90" t="str">
            <v>汉族</v>
          </cell>
          <cell r="M90" t="str">
            <v>1999-02-24</v>
          </cell>
          <cell r="N90" t="str">
            <v>26</v>
          </cell>
          <cell r="O90" t="str">
            <v>重庆市开州区</v>
          </cell>
          <cell r="P90" t="str">
            <v>共青团员</v>
          </cell>
          <cell r="Q90" t="str">
            <v>长春中医药大学</v>
          </cell>
          <cell r="R90" t="str">
            <v>2023-06-26</v>
          </cell>
          <cell r="S90" t="str">
            <v>临床医学</v>
          </cell>
        </row>
        <row r="91">
          <cell r="A91" t="str">
            <v>廖酉翔</v>
          </cell>
          <cell r="B91" t="str">
            <v>513921200302271173</v>
          </cell>
          <cell r="C91" t="str">
            <v>6107540201025</v>
          </cell>
          <cell r="D91" t="str">
            <v>男</v>
          </cell>
          <cell r="E91" t="str">
            <v>开州区乡镇机关</v>
          </cell>
          <cell r="F91" t="str">
            <v>综合管理职位3</v>
          </cell>
          <cell r="G91">
            <v>72.5</v>
          </cell>
          <cell r="H91">
            <v>60.5</v>
          </cell>
          <cell r="I91">
            <v>0</v>
          </cell>
          <cell r="J91">
            <v>0</v>
          </cell>
          <cell r="K91">
            <v>133</v>
          </cell>
          <cell r="L91" t="str">
            <v>汉族</v>
          </cell>
          <cell r="M91" t="str">
            <v>2003-02-27</v>
          </cell>
          <cell r="N91" t="str">
            <v>22</v>
          </cell>
          <cell r="O91" t="str">
            <v>四川省安岳县</v>
          </cell>
          <cell r="P91" t="str">
            <v>共青团员</v>
          </cell>
          <cell r="Q91" t="str">
            <v>成都信息工程大学</v>
          </cell>
          <cell r="R91" t="str">
            <v>2025-06-01</v>
          </cell>
          <cell r="S91" t="str">
            <v>物联网工程</v>
          </cell>
        </row>
        <row r="92">
          <cell r="A92" t="str">
            <v>黄子轩</v>
          </cell>
          <cell r="B92" t="str">
            <v>511324200205203392</v>
          </cell>
          <cell r="C92" t="str">
            <v>6101808004908</v>
          </cell>
          <cell r="D92" t="str">
            <v>男</v>
          </cell>
          <cell r="E92" t="str">
            <v>开州区街道机关</v>
          </cell>
          <cell r="F92" t="str">
            <v>综合管理职位1</v>
          </cell>
          <cell r="G92">
            <v>76.5</v>
          </cell>
          <cell r="H92">
            <v>59.5</v>
          </cell>
          <cell r="I92">
            <v>0</v>
          </cell>
          <cell r="J92">
            <v>0</v>
          </cell>
          <cell r="K92">
            <v>136</v>
          </cell>
          <cell r="L92" t="str">
            <v>汉族</v>
          </cell>
          <cell r="M92" t="str">
            <v>2002-05-20</v>
          </cell>
          <cell r="N92" t="str">
            <v>23</v>
          </cell>
          <cell r="O92" t="str">
            <v>四川省南充市</v>
          </cell>
          <cell r="P92" t="str">
            <v>共青团员</v>
          </cell>
          <cell r="Q92" t="str">
            <v>福州大学</v>
          </cell>
          <cell r="R92" t="str">
            <v>2026-06-30</v>
          </cell>
          <cell r="S92" t="str">
            <v>水工结构工程</v>
          </cell>
        </row>
        <row r="93">
          <cell r="A93" t="str">
            <v>严龙培</v>
          </cell>
          <cell r="B93" t="str">
            <v>500234199712088578</v>
          </cell>
          <cell r="C93" t="str">
            <v>6104808200602</v>
          </cell>
          <cell r="D93" t="str">
            <v>男</v>
          </cell>
          <cell r="E93" t="str">
            <v>开州区公安局</v>
          </cell>
          <cell r="F93" t="str">
            <v>基层执法勤务职位4</v>
          </cell>
          <cell r="G93">
            <v>64</v>
          </cell>
          <cell r="H93">
            <v>62.5</v>
          </cell>
          <cell r="I93">
            <v>67</v>
          </cell>
          <cell r="J93">
            <v>0</v>
          </cell>
          <cell r="K93">
            <v>64.45</v>
          </cell>
          <cell r="L93" t="str">
            <v>汉族</v>
          </cell>
          <cell r="M93" t="str">
            <v>1997-12-08</v>
          </cell>
          <cell r="N93" t="str">
            <v>28</v>
          </cell>
          <cell r="O93" t="str">
            <v>重庆市开州区</v>
          </cell>
          <cell r="P93" t="str">
            <v>中共党员</v>
          </cell>
          <cell r="Q93" t="str">
            <v>广州航海学院</v>
          </cell>
          <cell r="R93" t="str">
            <v>2020-07-01</v>
          </cell>
          <cell r="S93" t="str">
            <v>轮机工程</v>
          </cell>
        </row>
        <row r="94">
          <cell r="A94" t="str">
            <v>张昱彤</v>
          </cell>
          <cell r="B94" t="str">
            <v>511025200008223888</v>
          </cell>
          <cell r="C94" t="str">
            <v>6101800603009</v>
          </cell>
          <cell r="D94" t="str">
            <v>女</v>
          </cell>
          <cell r="E94" t="str">
            <v>开州区森林病虫害防治检疫站（参照）</v>
          </cell>
          <cell r="F94" t="str">
            <v>技术指导2</v>
          </cell>
          <cell r="G94">
            <v>67</v>
          </cell>
          <cell r="H94">
            <v>63</v>
          </cell>
          <cell r="I94">
            <v>0</v>
          </cell>
          <cell r="J94">
            <v>0</v>
          </cell>
          <cell r="K94">
            <v>130</v>
          </cell>
          <cell r="L94" t="str">
            <v>汉族</v>
          </cell>
          <cell r="M94" t="str">
            <v>2000-08-22</v>
          </cell>
          <cell r="N94" t="str">
            <v>25</v>
          </cell>
          <cell r="O94" t="str">
            <v>四川省资中县</v>
          </cell>
          <cell r="P94" t="str">
            <v>共青团员</v>
          </cell>
          <cell r="Q94" t="str">
            <v>四川农业大学</v>
          </cell>
          <cell r="R94" t="str">
            <v>2023-06-06</v>
          </cell>
          <cell r="S94" t="str">
            <v>林学</v>
          </cell>
        </row>
        <row r="95">
          <cell r="A95" t="str">
            <v>陈思宇</v>
          </cell>
          <cell r="B95" t="str">
            <v>511124200503104623</v>
          </cell>
          <cell r="C95" t="str">
            <v>6107800101113</v>
          </cell>
          <cell r="D95" t="str">
            <v>女</v>
          </cell>
          <cell r="E95" t="str">
            <v>开州区乡镇机关</v>
          </cell>
          <cell r="F95" t="str">
            <v>综合管理职位2</v>
          </cell>
          <cell r="G95">
            <v>67.5</v>
          </cell>
          <cell r="H95">
            <v>70.5</v>
          </cell>
          <cell r="I95">
            <v>0</v>
          </cell>
          <cell r="J95">
            <v>0</v>
          </cell>
          <cell r="K95">
            <v>138</v>
          </cell>
          <cell r="L95" t="str">
            <v>汉族</v>
          </cell>
          <cell r="M95" t="str">
            <v>2005-03-10</v>
          </cell>
          <cell r="N95" t="str">
            <v>20</v>
          </cell>
          <cell r="O95" t="str">
            <v>四川省井研县</v>
          </cell>
          <cell r="P95" t="str">
            <v>共青团员</v>
          </cell>
          <cell r="Q95" t="str">
            <v>四川轻化工大学</v>
          </cell>
          <cell r="R95" t="str">
            <v>2026-07-01</v>
          </cell>
          <cell r="S95" t="str">
            <v>软件工程</v>
          </cell>
        </row>
        <row r="96">
          <cell r="A96" t="str">
            <v>王新华</v>
          </cell>
          <cell r="B96" t="str">
            <v>500234200211038439</v>
          </cell>
          <cell r="C96" t="str">
            <v>6107540201403</v>
          </cell>
          <cell r="D96" t="str">
            <v>男</v>
          </cell>
          <cell r="E96" t="str">
            <v>开州区乡镇机关</v>
          </cell>
          <cell r="F96" t="str">
            <v>综合管理职位9</v>
          </cell>
          <cell r="G96">
            <v>61.5</v>
          </cell>
          <cell r="H96">
            <v>63.5</v>
          </cell>
          <cell r="I96">
            <v>0</v>
          </cell>
          <cell r="J96">
            <v>0</v>
          </cell>
          <cell r="K96">
            <v>125</v>
          </cell>
          <cell r="L96" t="str">
            <v>汉族</v>
          </cell>
          <cell r="M96" t="str">
            <v>2002-11-03</v>
          </cell>
          <cell r="N96" t="str">
            <v>23</v>
          </cell>
          <cell r="O96" t="str">
            <v>重庆市开州区</v>
          </cell>
          <cell r="P96" t="str">
            <v>共青团员</v>
          </cell>
          <cell r="Q96" t="str">
            <v>重庆三峡学院</v>
          </cell>
          <cell r="R96" t="str">
            <v>2023-06-16</v>
          </cell>
          <cell r="S96" t="str">
            <v>电子信息工程</v>
          </cell>
        </row>
        <row r="97">
          <cell r="A97" t="str">
            <v>游朗</v>
          </cell>
          <cell r="B97" t="str">
            <v>50022919970503241X</v>
          </cell>
          <cell r="C97" t="str">
            <v>6107540201027</v>
          </cell>
          <cell r="D97" t="str">
            <v>男</v>
          </cell>
          <cell r="E97" t="str">
            <v>开州区乡镇机关</v>
          </cell>
          <cell r="F97" t="str">
            <v>综合管理职位9</v>
          </cell>
          <cell r="G97">
            <v>57.5</v>
          </cell>
          <cell r="H97">
            <v>69</v>
          </cell>
          <cell r="I97">
            <v>0</v>
          </cell>
          <cell r="J97">
            <v>0</v>
          </cell>
          <cell r="K97">
            <v>126.5</v>
          </cell>
          <cell r="L97" t="str">
            <v>汉族</v>
          </cell>
          <cell r="M97" t="str">
            <v>1997-05-03</v>
          </cell>
          <cell r="N97" t="str">
            <v>28</v>
          </cell>
          <cell r="O97" t="str">
            <v>重庆市城口县</v>
          </cell>
          <cell r="P97" t="str">
            <v>群众</v>
          </cell>
          <cell r="Q97" t="str">
            <v>重庆人文科技学院</v>
          </cell>
          <cell r="R97" t="str">
            <v>2021-06-25</v>
          </cell>
          <cell r="S97" t="str">
            <v>电子信息工程</v>
          </cell>
        </row>
        <row r="98">
          <cell r="A98" t="str">
            <v>黄紫薇</v>
          </cell>
          <cell r="B98" t="str">
            <v>500234200101026103</v>
          </cell>
          <cell r="C98" t="str">
            <v>6107802800921</v>
          </cell>
          <cell r="D98" t="str">
            <v>女</v>
          </cell>
          <cell r="E98" t="str">
            <v>开州区乡镇机关</v>
          </cell>
          <cell r="F98" t="str">
            <v>综合管理职位10</v>
          </cell>
          <cell r="G98">
            <v>65</v>
          </cell>
          <cell r="H98">
            <v>74</v>
          </cell>
          <cell r="I98">
            <v>0</v>
          </cell>
          <cell r="J98">
            <v>0</v>
          </cell>
          <cell r="K98">
            <v>139</v>
          </cell>
          <cell r="L98" t="str">
            <v>汉族</v>
          </cell>
          <cell r="M98" t="str">
            <v>2001-01-02</v>
          </cell>
          <cell r="N98" t="str">
            <v>25</v>
          </cell>
          <cell r="O98" t="str">
            <v>重庆市开州区</v>
          </cell>
          <cell r="P98" t="str">
            <v>共青团员</v>
          </cell>
          <cell r="Q98" t="str">
            <v>重庆理工大学</v>
          </cell>
          <cell r="R98" t="str">
            <v>2023-06-28</v>
          </cell>
          <cell r="S98" t="str">
            <v>金融学</v>
          </cell>
        </row>
        <row r="99">
          <cell r="A99" t="str">
            <v>姜红艳</v>
          </cell>
          <cell r="B99" t="str">
            <v>500234200303279125</v>
          </cell>
          <cell r="C99" t="str">
            <v>6101540103213</v>
          </cell>
          <cell r="D99" t="str">
            <v>女</v>
          </cell>
          <cell r="E99" t="str">
            <v>开州区公安局</v>
          </cell>
          <cell r="F99" t="str">
            <v>基层警务技术职位（物证检验及鉴定）</v>
          </cell>
          <cell r="G99">
            <v>64</v>
          </cell>
          <cell r="H99">
            <v>65</v>
          </cell>
          <cell r="I99">
            <v>0</v>
          </cell>
          <cell r="J99">
            <v>0</v>
          </cell>
          <cell r="K99">
            <v>129</v>
          </cell>
          <cell r="L99" t="str">
            <v>汉族</v>
          </cell>
          <cell r="M99" t="str">
            <v>2003-03-27</v>
          </cell>
          <cell r="N99" t="str">
            <v>22</v>
          </cell>
          <cell r="O99" t="str">
            <v>重庆市开州区巫山镇新沙村3组2号</v>
          </cell>
          <cell r="P99" t="str">
            <v>共青团员</v>
          </cell>
          <cell r="Q99" t="str">
            <v>伊犁师范大学</v>
          </cell>
          <cell r="R99" t="str">
            <v>2025-07-01</v>
          </cell>
          <cell r="S99" t="str">
            <v>生物科学</v>
          </cell>
        </row>
        <row r="100">
          <cell r="A100" t="str">
            <v>李施辰</v>
          </cell>
          <cell r="B100" t="str">
            <v>511325200005060012</v>
          </cell>
          <cell r="C100" t="str">
            <v>6101801504615</v>
          </cell>
          <cell r="D100" t="str">
            <v>男</v>
          </cell>
          <cell r="E100" t="str">
            <v>开州区街道机关</v>
          </cell>
          <cell r="F100" t="str">
            <v>综合管理职位3</v>
          </cell>
          <cell r="G100">
            <v>68.5</v>
          </cell>
          <cell r="H100">
            <v>63</v>
          </cell>
          <cell r="I100">
            <v>0</v>
          </cell>
          <cell r="J100">
            <v>0</v>
          </cell>
          <cell r="K100">
            <v>131.5</v>
          </cell>
          <cell r="L100" t="str">
            <v>汉族</v>
          </cell>
          <cell r="M100" t="str">
            <v>2000-05-06</v>
          </cell>
          <cell r="N100" t="str">
            <v>25</v>
          </cell>
          <cell r="O100" t="str">
            <v>四川省南充市西充县</v>
          </cell>
          <cell r="P100" t="str">
            <v>共青团员</v>
          </cell>
          <cell r="Q100" t="str">
            <v>重庆交通大学</v>
          </cell>
          <cell r="R100" t="str">
            <v>2024-12-25</v>
          </cell>
          <cell r="S100" t="str">
            <v>力学</v>
          </cell>
        </row>
        <row r="101">
          <cell r="A101" t="str">
            <v>蒋勤勤</v>
          </cell>
          <cell r="B101" t="str">
            <v>500234200305132207</v>
          </cell>
          <cell r="C101" t="str">
            <v>6103540207420</v>
          </cell>
          <cell r="D101" t="str">
            <v>女</v>
          </cell>
          <cell r="E101" t="str">
            <v>开州区生态环境保护综合行政执法支队（参照）</v>
          </cell>
          <cell r="F101" t="str">
            <v>综合文秘</v>
          </cell>
          <cell r="G101">
            <v>66</v>
          </cell>
          <cell r="H101">
            <v>69.5</v>
          </cell>
          <cell r="I101">
            <v>0</v>
          </cell>
          <cell r="J101">
            <v>0</v>
          </cell>
          <cell r="K101">
            <v>135.5</v>
          </cell>
          <cell r="L101" t="str">
            <v>汉族</v>
          </cell>
          <cell r="M101" t="str">
            <v>2003-05-13</v>
          </cell>
          <cell r="N101" t="str">
            <v>22</v>
          </cell>
          <cell r="O101" t="str">
            <v>重庆市开州区</v>
          </cell>
          <cell r="P101" t="str">
            <v>共青团员</v>
          </cell>
          <cell r="Q101" t="str">
            <v>重庆第二师范学院</v>
          </cell>
          <cell r="R101" t="str">
            <v>2024-06-20</v>
          </cell>
          <cell r="S101" t="str">
            <v>广告学</v>
          </cell>
        </row>
        <row r="102">
          <cell r="A102" t="str">
            <v>王陆洋</v>
          </cell>
          <cell r="B102" t="str">
            <v>500101200212235255</v>
          </cell>
          <cell r="C102" t="str">
            <v>6104809600819</v>
          </cell>
          <cell r="D102" t="str">
            <v>男</v>
          </cell>
          <cell r="E102" t="str">
            <v>开州区公安局</v>
          </cell>
          <cell r="F102" t="str">
            <v>基层执法勤务职位（金融财会）</v>
          </cell>
          <cell r="G102">
            <v>57</v>
          </cell>
          <cell r="H102">
            <v>58.5</v>
          </cell>
          <cell r="I102">
            <v>70</v>
          </cell>
          <cell r="J102">
            <v>0</v>
          </cell>
          <cell r="K102">
            <v>61.35</v>
          </cell>
          <cell r="L102" t="str">
            <v>汉族</v>
          </cell>
          <cell r="M102" t="str">
            <v>2002-12-23</v>
          </cell>
          <cell r="N102" t="str">
            <v>23</v>
          </cell>
          <cell r="O102" t="str">
            <v>重庆万州</v>
          </cell>
          <cell r="P102" t="str">
            <v>共青团员</v>
          </cell>
          <cell r="Q102" t="str">
            <v>重庆工商大学派斯学院</v>
          </cell>
          <cell r="R102" t="str">
            <v>2025-07-01</v>
          </cell>
          <cell r="S102" t="str">
            <v>会计学</v>
          </cell>
        </row>
        <row r="103">
          <cell r="A103" t="str">
            <v>黄艳洪</v>
          </cell>
          <cell r="B103" t="str">
            <v>510503200005173465</v>
          </cell>
          <cell r="C103" t="str">
            <v>6107180205911</v>
          </cell>
          <cell r="D103" t="str">
            <v>女</v>
          </cell>
          <cell r="E103" t="str">
            <v>开州区乡镇机关</v>
          </cell>
          <cell r="F103" t="str">
            <v>综合管理职位6</v>
          </cell>
          <cell r="G103">
            <v>64.5</v>
          </cell>
          <cell r="H103">
            <v>65.5</v>
          </cell>
          <cell r="I103">
            <v>0</v>
          </cell>
          <cell r="J103">
            <v>0</v>
          </cell>
          <cell r="K103">
            <v>130</v>
          </cell>
          <cell r="L103" t="str">
            <v>汉族</v>
          </cell>
          <cell r="M103" t="str">
            <v>2000-05-17</v>
          </cell>
          <cell r="N103" t="str">
            <v>25</v>
          </cell>
          <cell r="O103" t="str">
            <v>泸州市纳溪区</v>
          </cell>
          <cell r="P103" t="str">
            <v>共青团员</v>
          </cell>
          <cell r="Q103" t="str">
            <v>四川工商学院</v>
          </cell>
          <cell r="R103" t="str">
            <v>2022-06-12</v>
          </cell>
          <cell r="S103" t="str">
            <v>会计学</v>
          </cell>
        </row>
        <row r="104">
          <cell r="A104" t="str">
            <v>金蔚</v>
          </cell>
          <cell r="B104" t="str">
            <v>500223200210098887</v>
          </cell>
          <cell r="C104" t="str">
            <v>6104808204906</v>
          </cell>
          <cell r="D104" t="str">
            <v>女</v>
          </cell>
          <cell r="E104" t="str">
            <v>开州区公安局</v>
          </cell>
          <cell r="F104" t="str">
            <v>基层执法勤务职位</v>
          </cell>
          <cell r="G104">
            <v>65.5</v>
          </cell>
          <cell r="H104">
            <v>70.5</v>
          </cell>
          <cell r="I104">
            <v>81</v>
          </cell>
          <cell r="J104">
            <v>0</v>
          </cell>
          <cell r="K104">
            <v>71.65</v>
          </cell>
          <cell r="L104" t="str">
            <v>汉族</v>
          </cell>
          <cell r="M104" t="str">
            <v>2002-10-09</v>
          </cell>
          <cell r="N104" t="str">
            <v>23</v>
          </cell>
          <cell r="O104" t="str">
            <v>重庆市潼南区</v>
          </cell>
          <cell r="P104" t="str">
            <v>共青团员</v>
          </cell>
          <cell r="Q104" t="str">
            <v>重庆师范大学</v>
          </cell>
          <cell r="R104" t="str">
            <v>2025-07-01</v>
          </cell>
          <cell r="S104" t="str">
            <v>广播电视编导</v>
          </cell>
        </row>
        <row r="105">
          <cell r="A105" t="str">
            <v>何佳杰</v>
          </cell>
          <cell r="B105" t="str">
            <v>330382200206123131</v>
          </cell>
          <cell r="C105" t="str">
            <v>6103160107201</v>
          </cell>
          <cell r="D105" t="str">
            <v>男</v>
          </cell>
          <cell r="E105" t="str">
            <v>开州区文化市场综合行政执法支队（参照）</v>
          </cell>
          <cell r="F105" t="str">
            <v>文化执法职位1</v>
          </cell>
          <cell r="G105">
            <v>65</v>
          </cell>
          <cell r="H105">
            <v>68.5</v>
          </cell>
          <cell r="I105">
            <v>0</v>
          </cell>
          <cell r="J105">
            <v>0</v>
          </cell>
          <cell r="K105">
            <v>133.5</v>
          </cell>
          <cell r="L105" t="str">
            <v>汉族</v>
          </cell>
          <cell r="M105" t="str">
            <v>2002-06-12</v>
          </cell>
          <cell r="N105" t="str">
            <v>23</v>
          </cell>
          <cell r="O105" t="str">
            <v>浙江省温州市乐清市</v>
          </cell>
          <cell r="P105" t="str">
            <v>共青团员</v>
          </cell>
          <cell r="Q105" t="str">
            <v>西南科技大学</v>
          </cell>
          <cell r="R105" t="str">
            <v>2024-06-18</v>
          </cell>
          <cell r="S105" t="str">
            <v>汉语国际教育</v>
          </cell>
        </row>
        <row r="106">
          <cell r="A106" t="str">
            <v>雷小熠</v>
          </cell>
          <cell r="B106" t="str">
            <v>500234200209021144</v>
          </cell>
          <cell r="C106" t="str">
            <v>6101010100816</v>
          </cell>
          <cell r="D106" t="str">
            <v>女</v>
          </cell>
          <cell r="E106" t="str">
            <v>开州区街道机关</v>
          </cell>
          <cell r="F106" t="str">
            <v>综合管理职位2</v>
          </cell>
          <cell r="G106">
            <v>71</v>
          </cell>
          <cell r="H106">
            <v>68.5</v>
          </cell>
          <cell r="I106">
            <v>0</v>
          </cell>
          <cell r="J106">
            <v>0</v>
          </cell>
          <cell r="K106">
            <v>139.5</v>
          </cell>
          <cell r="L106" t="str">
            <v>汉族</v>
          </cell>
          <cell r="M106" t="str">
            <v>2002-09-02</v>
          </cell>
          <cell r="N106" t="str">
            <v>23</v>
          </cell>
          <cell r="O106" t="str">
            <v>重庆市开州区</v>
          </cell>
          <cell r="P106" t="str">
            <v>中共党员</v>
          </cell>
          <cell r="Q106" t="str">
            <v>上海对外经贸大学</v>
          </cell>
          <cell r="R106" t="str">
            <v>2026-06-30</v>
          </cell>
          <cell r="S106" t="str">
            <v>金融</v>
          </cell>
        </row>
        <row r="107">
          <cell r="A107" t="str">
            <v>胡若晗</v>
          </cell>
          <cell r="B107" t="str">
            <v>500234199710244653</v>
          </cell>
          <cell r="C107" t="str">
            <v>6103540207128</v>
          </cell>
          <cell r="D107" t="str">
            <v>男</v>
          </cell>
          <cell r="E107" t="str">
            <v>开州区市场监督管理局</v>
          </cell>
          <cell r="F107" t="str">
            <v>基层行政执法1</v>
          </cell>
          <cell r="G107">
            <v>67</v>
          </cell>
          <cell r="H107">
            <v>66</v>
          </cell>
          <cell r="I107">
            <v>0</v>
          </cell>
          <cell r="J107">
            <v>0</v>
          </cell>
          <cell r="K107">
            <v>133</v>
          </cell>
          <cell r="L107" t="str">
            <v>汉族</v>
          </cell>
          <cell r="M107" t="str">
            <v>1997-10-24</v>
          </cell>
          <cell r="N107" t="str">
            <v>28</v>
          </cell>
          <cell r="O107" t="str">
            <v>重庆市开州区</v>
          </cell>
          <cell r="P107" t="str">
            <v>共青团员</v>
          </cell>
          <cell r="Q107" t="str">
            <v>河南科技大学</v>
          </cell>
          <cell r="R107" t="str">
            <v>2019-07-01</v>
          </cell>
          <cell r="S107" t="str">
            <v>食品质量与安全</v>
          </cell>
        </row>
        <row r="108">
          <cell r="A108" t="str">
            <v>雷行</v>
          </cell>
          <cell r="B108" t="str">
            <v>500234200308204157</v>
          </cell>
          <cell r="C108" t="str">
            <v>6101540105910</v>
          </cell>
          <cell r="D108" t="str">
            <v>男</v>
          </cell>
          <cell r="E108" t="str">
            <v>开州区军队离休退休干部服务管理中心（参照）</v>
          </cell>
          <cell r="F108" t="str">
            <v>综合管理</v>
          </cell>
          <cell r="G108">
            <v>67.5</v>
          </cell>
          <cell r="H108">
            <v>70.5</v>
          </cell>
          <cell r="I108">
            <v>0</v>
          </cell>
          <cell r="J108">
            <v>0</v>
          </cell>
          <cell r="K108">
            <v>138</v>
          </cell>
          <cell r="L108" t="str">
            <v>汉族</v>
          </cell>
          <cell r="M108" t="str">
            <v>2003-08-20</v>
          </cell>
          <cell r="N108" t="str">
            <v>22</v>
          </cell>
          <cell r="O108" t="str">
            <v>重庆市开州区</v>
          </cell>
          <cell r="P108" t="str">
            <v>共青团员</v>
          </cell>
          <cell r="Q108" t="str">
            <v>重庆城市科技学院</v>
          </cell>
          <cell r="R108" t="str">
            <v>2026-07-01</v>
          </cell>
          <cell r="S108" t="str">
            <v>网络与新媒体</v>
          </cell>
        </row>
        <row r="109">
          <cell r="A109" t="str">
            <v>邓若愚</v>
          </cell>
          <cell r="B109" t="str">
            <v>500233200402142611</v>
          </cell>
          <cell r="C109" t="str">
            <v>6107806700925</v>
          </cell>
          <cell r="D109" t="str">
            <v>男</v>
          </cell>
          <cell r="E109" t="str">
            <v>开州区乡镇机关</v>
          </cell>
          <cell r="F109" t="str">
            <v>综合管理职位1</v>
          </cell>
          <cell r="G109">
            <v>67.5</v>
          </cell>
          <cell r="H109">
            <v>63</v>
          </cell>
          <cell r="I109">
            <v>0</v>
          </cell>
          <cell r="J109">
            <v>0</v>
          </cell>
          <cell r="K109">
            <v>130.5</v>
          </cell>
          <cell r="L109" t="str">
            <v>汉族</v>
          </cell>
          <cell r="M109" t="str">
            <v>2004-02-14</v>
          </cell>
          <cell r="N109" t="str">
            <v>21</v>
          </cell>
          <cell r="O109" t="str">
            <v>重庆市忠县</v>
          </cell>
          <cell r="P109" t="str">
            <v>共青团员</v>
          </cell>
          <cell r="Q109" t="str">
            <v>重庆三峡学院</v>
          </cell>
          <cell r="R109" t="str">
            <v>2026-07-01</v>
          </cell>
          <cell r="S109" t="str">
            <v>劳动与社会保障</v>
          </cell>
        </row>
        <row r="110">
          <cell r="A110" t="str">
            <v>傅高清</v>
          </cell>
          <cell r="B110" t="str">
            <v>500234199504158287</v>
          </cell>
          <cell r="C110" t="str">
            <v>6103540208623</v>
          </cell>
          <cell r="D110" t="str">
            <v>女</v>
          </cell>
          <cell r="E110" t="str">
            <v>开州区市场监督管理局</v>
          </cell>
          <cell r="F110" t="str">
            <v>基层市场监管2</v>
          </cell>
          <cell r="G110">
            <v>68</v>
          </cell>
          <cell r="H110">
            <v>64.5</v>
          </cell>
          <cell r="I110">
            <v>0</v>
          </cell>
          <cell r="J110">
            <v>0</v>
          </cell>
          <cell r="K110">
            <v>132.5</v>
          </cell>
          <cell r="L110" t="str">
            <v>汉族</v>
          </cell>
          <cell r="M110" t="str">
            <v>1995-04-15</v>
          </cell>
          <cell r="N110" t="str">
            <v>30</v>
          </cell>
          <cell r="O110" t="str">
            <v>重庆市开州区</v>
          </cell>
          <cell r="P110" t="str">
            <v>中共党员</v>
          </cell>
          <cell r="Q110" t="str">
            <v>宁波大学</v>
          </cell>
          <cell r="R110" t="str">
            <v>2022-03-31</v>
          </cell>
          <cell r="S110" t="str">
            <v>食品工程</v>
          </cell>
        </row>
        <row r="111">
          <cell r="A111" t="str">
            <v>王雨珺</v>
          </cell>
          <cell r="B111" t="str">
            <v>500234200211105769</v>
          </cell>
          <cell r="C111" t="str">
            <v>6107010505202</v>
          </cell>
          <cell r="D111" t="str">
            <v>女</v>
          </cell>
          <cell r="E111" t="str">
            <v>开州区乡镇机关</v>
          </cell>
          <cell r="F111" t="str">
            <v>综合管理职位6</v>
          </cell>
          <cell r="G111">
            <v>64.5</v>
          </cell>
          <cell r="H111">
            <v>65.5</v>
          </cell>
          <cell r="I111">
            <v>0</v>
          </cell>
          <cell r="J111">
            <v>0</v>
          </cell>
          <cell r="K111">
            <v>130</v>
          </cell>
          <cell r="L111" t="str">
            <v>汉族</v>
          </cell>
          <cell r="M111" t="str">
            <v>2002-11-10</v>
          </cell>
          <cell r="N111" t="str">
            <v>23</v>
          </cell>
          <cell r="O111" t="str">
            <v>重庆市开州区</v>
          </cell>
          <cell r="P111" t="str">
            <v>群众</v>
          </cell>
          <cell r="Q111" t="str">
            <v>重庆移通学院</v>
          </cell>
          <cell r="R111" t="str">
            <v>2024-07-01</v>
          </cell>
          <cell r="S111" t="str">
            <v>财务管理</v>
          </cell>
        </row>
        <row r="112">
          <cell r="A112" t="str">
            <v>余致江</v>
          </cell>
          <cell r="B112" t="str">
            <v>500235199811230214</v>
          </cell>
          <cell r="C112" t="str">
            <v>6107010406218</v>
          </cell>
          <cell r="D112" t="str">
            <v>男</v>
          </cell>
          <cell r="E112" t="str">
            <v>开州区乡镇机关</v>
          </cell>
          <cell r="F112" t="str">
            <v>综合管理职位7</v>
          </cell>
          <cell r="G112">
            <v>60</v>
          </cell>
          <cell r="H112">
            <v>69.5</v>
          </cell>
          <cell r="I112">
            <v>0</v>
          </cell>
          <cell r="J112">
            <v>0</v>
          </cell>
          <cell r="K112">
            <v>129.5</v>
          </cell>
          <cell r="L112" t="str">
            <v>汉族</v>
          </cell>
          <cell r="M112" t="str">
            <v>1998-11-23</v>
          </cell>
          <cell r="N112" t="str">
            <v>27</v>
          </cell>
          <cell r="O112" t="str">
            <v>重庆市云阳县</v>
          </cell>
          <cell r="P112" t="str">
            <v>共青团员</v>
          </cell>
          <cell r="Q112" t="str">
            <v>兰州大学</v>
          </cell>
          <cell r="R112" t="str">
            <v>2024-09-26</v>
          </cell>
          <cell r="S112" t="str">
            <v>生物物理学</v>
          </cell>
        </row>
        <row r="113">
          <cell r="A113" t="str">
            <v>黄文杰</v>
          </cell>
          <cell r="B113" t="str">
            <v>511002199909170322</v>
          </cell>
          <cell r="C113" t="str">
            <v>6101803300625</v>
          </cell>
          <cell r="D113" t="str">
            <v>女</v>
          </cell>
          <cell r="E113" t="str">
            <v>开州区发展改革委</v>
          </cell>
          <cell r="F113" t="str">
            <v>综合管理</v>
          </cell>
          <cell r="G113">
            <v>70</v>
          </cell>
          <cell r="H113">
            <v>66.5</v>
          </cell>
          <cell r="I113">
            <v>0</v>
          </cell>
          <cell r="J113">
            <v>0</v>
          </cell>
          <cell r="K113">
            <v>136.5</v>
          </cell>
          <cell r="L113" t="str">
            <v>汉族</v>
          </cell>
          <cell r="M113" t="str">
            <v>1999-09-17</v>
          </cell>
          <cell r="N113" t="str">
            <v>26</v>
          </cell>
          <cell r="O113" t="str">
            <v>四川省内江市</v>
          </cell>
          <cell r="P113" t="str">
            <v>中共党员</v>
          </cell>
          <cell r="Q113" t="str">
            <v>西华大学</v>
          </cell>
          <cell r="R113" t="str">
            <v>2026-07-01</v>
          </cell>
          <cell r="S113" t="str">
            <v>应用经济学</v>
          </cell>
        </row>
        <row r="114">
          <cell r="A114" t="str">
            <v>胡明鑫</v>
          </cell>
          <cell r="B114" t="str">
            <v>500234199702103172</v>
          </cell>
          <cell r="C114" t="str">
            <v>6107540203930</v>
          </cell>
          <cell r="D114" t="str">
            <v>男</v>
          </cell>
          <cell r="E114" t="str">
            <v>开州区乡镇机关</v>
          </cell>
          <cell r="F114" t="str">
            <v>综合管理职位9</v>
          </cell>
          <cell r="G114">
            <v>61.5</v>
          </cell>
          <cell r="H114">
            <v>64.5</v>
          </cell>
          <cell r="I114">
            <v>0</v>
          </cell>
          <cell r="J114">
            <v>0</v>
          </cell>
          <cell r="K114">
            <v>126</v>
          </cell>
          <cell r="L114" t="str">
            <v>汉族</v>
          </cell>
          <cell r="M114" t="str">
            <v>1997-02-10</v>
          </cell>
          <cell r="N114" t="str">
            <v>28</v>
          </cell>
          <cell r="O114" t="str">
            <v>重庆市开州区高桥镇晓阳村1组14号</v>
          </cell>
          <cell r="P114" t="str">
            <v>群众</v>
          </cell>
          <cell r="Q114" t="str">
            <v>西北民族大学</v>
          </cell>
          <cell r="R114" t="str">
            <v>2020-06-15</v>
          </cell>
          <cell r="S114" t="str">
            <v>工商管理</v>
          </cell>
        </row>
        <row r="115">
          <cell r="A115" t="str">
            <v>熊智苇</v>
          </cell>
          <cell r="B115" t="str">
            <v>50023020030413597X</v>
          </cell>
          <cell r="C115" t="str">
            <v>6107020400607</v>
          </cell>
          <cell r="D115" t="str">
            <v>男</v>
          </cell>
          <cell r="E115" t="str">
            <v>开州区乡镇机关</v>
          </cell>
          <cell r="F115" t="str">
            <v>综合管理职位1</v>
          </cell>
          <cell r="G115">
            <v>64</v>
          </cell>
          <cell r="H115">
            <v>65</v>
          </cell>
          <cell r="I115">
            <v>0</v>
          </cell>
          <cell r="J115">
            <v>0</v>
          </cell>
          <cell r="K115">
            <v>129</v>
          </cell>
          <cell r="L115" t="str">
            <v>汉族</v>
          </cell>
          <cell r="M115" t="str">
            <v>2003-04-13</v>
          </cell>
          <cell r="N115" t="str">
            <v>22</v>
          </cell>
          <cell r="O115" t="str">
            <v>重庆市丰都县</v>
          </cell>
          <cell r="P115" t="str">
            <v>共青团员</v>
          </cell>
          <cell r="Q115" t="str">
            <v>长江师范学院</v>
          </cell>
          <cell r="R115" t="str">
            <v>2026-07-01</v>
          </cell>
          <cell r="S115" t="str">
            <v>数学与应用数学</v>
          </cell>
        </row>
        <row r="116">
          <cell r="A116" t="str">
            <v>王治杰</v>
          </cell>
          <cell r="B116" t="str">
            <v>500222200105051618</v>
          </cell>
          <cell r="C116" t="str">
            <v>6107100109407</v>
          </cell>
          <cell r="D116" t="str">
            <v>男</v>
          </cell>
          <cell r="E116" t="str">
            <v>开州区乡镇机关</v>
          </cell>
          <cell r="F116" t="str">
            <v>综合管理职位5</v>
          </cell>
          <cell r="G116">
            <v>64</v>
          </cell>
          <cell r="H116">
            <v>63.5</v>
          </cell>
          <cell r="I116">
            <v>0</v>
          </cell>
          <cell r="J116">
            <v>0</v>
          </cell>
          <cell r="K116">
            <v>127.5</v>
          </cell>
          <cell r="L116" t="str">
            <v>汉族</v>
          </cell>
          <cell r="M116" t="str">
            <v>2001-05-05</v>
          </cell>
          <cell r="N116" t="str">
            <v>24岁</v>
          </cell>
          <cell r="O116" t="str">
            <v>重庆市綦江区</v>
          </cell>
          <cell r="P116" t="str">
            <v>共青团员</v>
          </cell>
          <cell r="Q116" t="str">
            <v>重庆工商大学</v>
          </cell>
          <cell r="R116" t="str">
            <v>2023-06-05</v>
          </cell>
          <cell r="S116" t="str">
            <v>会计学（ACCA）专业</v>
          </cell>
        </row>
        <row r="117">
          <cell r="A117" t="str">
            <v>谭雯珊</v>
          </cell>
          <cell r="B117" t="str">
            <v>50010120011021084X</v>
          </cell>
          <cell r="C117" t="str">
            <v>6101805004428</v>
          </cell>
          <cell r="D117" t="str">
            <v>女</v>
          </cell>
          <cell r="E117" t="str">
            <v>开州区卫生健康委</v>
          </cell>
          <cell r="F117" t="str">
            <v>综合管理</v>
          </cell>
          <cell r="G117">
            <v>62</v>
          </cell>
          <cell r="H117">
            <v>66</v>
          </cell>
          <cell r="I117">
            <v>0</v>
          </cell>
          <cell r="J117">
            <v>0</v>
          </cell>
          <cell r="K117">
            <v>128</v>
          </cell>
          <cell r="L117" t="str">
            <v>汉族</v>
          </cell>
          <cell r="M117" t="str">
            <v>2001-10-21</v>
          </cell>
          <cell r="N117" t="str">
            <v>24</v>
          </cell>
          <cell r="O117" t="str">
            <v>重庆市万州区</v>
          </cell>
          <cell r="P117" t="str">
            <v>中共预备党员</v>
          </cell>
          <cell r="Q117" t="str">
            <v>重庆医科大学</v>
          </cell>
          <cell r="R117" t="str">
            <v>2026-06-01</v>
          </cell>
          <cell r="S117" t="str">
            <v>公共卫生</v>
          </cell>
        </row>
        <row r="118">
          <cell r="A118" t="str">
            <v>王有民</v>
          </cell>
          <cell r="B118" t="str">
            <v>500235200310214019</v>
          </cell>
          <cell r="C118" t="str">
            <v>6104808201430</v>
          </cell>
          <cell r="D118" t="str">
            <v>男</v>
          </cell>
          <cell r="E118" t="str">
            <v>开州区公安局</v>
          </cell>
          <cell r="F118" t="str">
            <v>基层执法勤务职位4</v>
          </cell>
          <cell r="G118">
            <v>66</v>
          </cell>
          <cell r="H118">
            <v>65.5</v>
          </cell>
          <cell r="I118">
            <v>65</v>
          </cell>
          <cell r="J118">
            <v>0</v>
          </cell>
          <cell r="K118">
            <v>65.55</v>
          </cell>
          <cell r="L118" t="str">
            <v>汉族</v>
          </cell>
          <cell r="M118" t="str">
            <v>2003-10-21</v>
          </cell>
          <cell r="N118" t="str">
            <v>22</v>
          </cell>
          <cell r="O118" t="str">
            <v>重庆市云阳县</v>
          </cell>
          <cell r="P118" t="str">
            <v>共青团员</v>
          </cell>
          <cell r="Q118" t="str">
            <v>重庆交通大学</v>
          </cell>
          <cell r="R118" t="str">
            <v>2025-12-25</v>
          </cell>
          <cell r="S118" t="str">
            <v>交通设备与控制工程</v>
          </cell>
        </row>
        <row r="119">
          <cell r="A119" t="str">
            <v>雷宇寰</v>
          </cell>
          <cell r="B119" t="str">
            <v>500234199911294075</v>
          </cell>
          <cell r="C119" t="str">
            <v>6101540102829</v>
          </cell>
          <cell r="D119" t="str">
            <v>男</v>
          </cell>
          <cell r="E119" t="str">
            <v>开州区街道机关</v>
          </cell>
          <cell r="F119" t="str">
            <v>综合管理职位3</v>
          </cell>
          <cell r="G119">
            <v>67.5</v>
          </cell>
          <cell r="H119">
            <v>66.5</v>
          </cell>
          <cell r="I119">
            <v>0</v>
          </cell>
          <cell r="J119">
            <v>0</v>
          </cell>
          <cell r="K119">
            <v>134</v>
          </cell>
          <cell r="L119" t="str">
            <v>汉族</v>
          </cell>
          <cell r="M119" t="str">
            <v>1999-11-29</v>
          </cell>
          <cell r="N119" t="str">
            <v>26</v>
          </cell>
          <cell r="O119" t="str">
            <v>重庆市开州区</v>
          </cell>
          <cell r="P119" t="str">
            <v>中共党员</v>
          </cell>
          <cell r="Q119" t="str">
            <v>重庆交通大学</v>
          </cell>
          <cell r="R119" t="str">
            <v>2025-06-30</v>
          </cell>
          <cell r="S119" t="str">
            <v>交通运输工程</v>
          </cell>
        </row>
        <row r="120">
          <cell r="A120" t="str">
            <v>刘昱圻</v>
          </cell>
          <cell r="B120" t="str">
            <v>500110200106030420</v>
          </cell>
          <cell r="C120" t="str">
            <v>6101801400315</v>
          </cell>
          <cell r="D120" t="str">
            <v>女</v>
          </cell>
          <cell r="E120" t="str">
            <v>开州区商务委</v>
          </cell>
          <cell r="F120" t="str">
            <v>综合管理</v>
          </cell>
          <cell r="G120">
            <v>73</v>
          </cell>
          <cell r="H120">
            <v>62.5</v>
          </cell>
          <cell r="I120">
            <v>0</v>
          </cell>
          <cell r="J120">
            <v>0</v>
          </cell>
          <cell r="K120">
            <v>135.5</v>
          </cell>
          <cell r="L120" t="str">
            <v>汉族</v>
          </cell>
          <cell r="M120" t="str">
            <v>2001-06-03</v>
          </cell>
          <cell r="N120" t="str">
            <v>24</v>
          </cell>
          <cell r="O120" t="str">
            <v>重庆市万盛经开区万东镇万盛大道21号9号楼2单元16-6</v>
          </cell>
          <cell r="P120" t="str">
            <v>中共党员</v>
          </cell>
          <cell r="Q120" t="str">
            <v>香港中文大学</v>
          </cell>
          <cell r="R120" t="str">
            <v>2025-10-15</v>
          </cell>
          <cell r="S120" t="str">
            <v>新闻学</v>
          </cell>
        </row>
        <row r="121">
          <cell r="A121" t="str">
            <v>雷子铭</v>
          </cell>
          <cell r="B121" t="str">
            <v>500234200304300037</v>
          </cell>
          <cell r="C121" t="str">
            <v>6107540205124</v>
          </cell>
          <cell r="D121" t="str">
            <v>男</v>
          </cell>
          <cell r="E121" t="str">
            <v>开州区乡镇机关</v>
          </cell>
          <cell r="F121" t="str">
            <v>综合管理职位3</v>
          </cell>
          <cell r="G121">
            <v>72</v>
          </cell>
          <cell r="H121">
            <v>66.5</v>
          </cell>
          <cell r="I121">
            <v>0</v>
          </cell>
          <cell r="J121">
            <v>0</v>
          </cell>
          <cell r="K121">
            <v>138.5</v>
          </cell>
          <cell r="L121" t="str">
            <v>汉族</v>
          </cell>
          <cell r="M121" t="str">
            <v>2003-04-30</v>
          </cell>
          <cell r="N121" t="str">
            <v>22</v>
          </cell>
          <cell r="O121" t="str">
            <v>重庆市开州区安康街344号</v>
          </cell>
          <cell r="P121" t="str">
            <v>共青团员</v>
          </cell>
          <cell r="Q121" t="str">
            <v>天津工业大学</v>
          </cell>
          <cell r="R121" t="str">
            <v>2025-07-02</v>
          </cell>
          <cell r="S121" t="str">
            <v>计算机科学与技术</v>
          </cell>
        </row>
        <row r="122">
          <cell r="A122" t="str">
            <v>马淼</v>
          </cell>
          <cell r="B122" t="str">
            <v>500237200101168944</v>
          </cell>
          <cell r="C122" t="str">
            <v>6107010600806</v>
          </cell>
          <cell r="D122" t="str">
            <v>女</v>
          </cell>
          <cell r="E122" t="str">
            <v>开州区乡镇机关</v>
          </cell>
          <cell r="F122" t="str">
            <v>综合管理职位8</v>
          </cell>
          <cell r="G122">
            <v>69</v>
          </cell>
          <cell r="H122">
            <v>66</v>
          </cell>
          <cell r="I122">
            <v>0</v>
          </cell>
          <cell r="J122">
            <v>0</v>
          </cell>
          <cell r="K122">
            <v>135</v>
          </cell>
          <cell r="L122" t="str">
            <v>汉族</v>
          </cell>
          <cell r="M122" t="str">
            <v>2001-01-16</v>
          </cell>
          <cell r="N122" t="str">
            <v>25</v>
          </cell>
          <cell r="O122" t="str">
            <v>重庆市巫山县</v>
          </cell>
          <cell r="P122" t="str">
            <v>中共党员</v>
          </cell>
          <cell r="Q122" t="str">
            <v>西南大学</v>
          </cell>
          <cell r="R122" t="str">
            <v>2025-06-23</v>
          </cell>
          <cell r="S122" t="str">
            <v>细胞生物学</v>
          </cell>
        </row>
        <row r="123">
          <cell r="A123" t="str">
            <v>何婉妮</v>
          </cell>
          <cell r="B123" t="str">
            <v>500234199912285445</v>
          </cell>
          <cell r="C123" t="str">
            <v>6107540201617</v>
          </cell>
          <cell r="D123" t="str">
            <v>女</v>
          </cell>
          <cell r="E123" t="str">
            <v>开州区乡镇机关</v>
          </cell>
          <cell r="F123" t="str">
            <v>综合管理职位10</v>
          </cell>
          <cell r="G123">
            <v>65.5</v>
          </cell>
          <cell r="H123">
            <v>68.5</v>
          </cell>
          <cell r="I123">
            <v>0</v>
          </cell>
          <cell r="J123">
            <v>0</v>
          </cell>
          <cell r="K123">
            <v>134</v>
          </cell>
          <cell r="L123" t="str">
            <v>汉族</v>
          </cell>
          <cell r="M123" t="str">
            <v>1999-12-28</v>
          </cell>
          <cell r="N123" t="str">
            <v>26</v>
          </cell>
          <cell r="O123" t="str">
            <v>重庆市开州区</v>
          </cell>
          <cell r="P123" t="str">
            <v>中共党员</v>
          </cell>
          <cell r="Q123" t="str">
            <v>重庆交通大学</v>
          </cell>
          <cell r="R123" t="str">
            <v>2023-07-01</v>
          </cell>
          <cell r="S123" t="str">
            <v>是</v>
          </cell>
        </row>
        <row r="124">
          <cell r="A124" t="str">
            <v>何均</v>
          </cell>
          <cell r="B124" t="str">
            <v>500101199503163997</v>
          </cell>
          <cell r="C124" t="str">
            <v>6103808311813</v>
          </cell>
          <cell r="D124" t="str">
            <v>男</v>
          </cell>
          <cell r="E124" t="str">
            <v>开州区应急管理综合行政执法支队（参照）</v>
          </cell>
          <cell r="F124" t="str">
            <v>应急管理执法职位</v>
          </cell>
          <cell r="G124">
            <v>60</v>
          </cell>
          <cell r="H124">
            <v>77</v>
          </cell>
          <cell r="I124">
            <v>0</v>
          </cell>
          <cell r="J124">
            <v>0</v>
          </cell>
          <cell r="K124">
            <v>137</v>
          </cell>
          <cell r="L124" t="str">
            <v>汉族</v>
          </cell>
          <cell r="M124" t="str">
            <v>1995-03-16</v>
          </cell>
          <cell r="N124" t="str">
            <v>30</v>
          </cell>
          <cell r="O124" t="str">
            <v>重庆市万州区</v>
          </cell>
          <cell r="P124" t="str">
            <v>群众</v>
          </cell>
          <cell r="Q124" t="str">
            <v>重庆科技学院</v>
          </cell>
          <cell r="R124" t="str">
            <v>2018-06-20</v>
          </cell>
          <cell r="S124" t="str">
            <v>资源勘查工程</v>
          </cell>
        </row>
        <row r="125">
          <cell r="A125" t="str">
            <v>黎寒阳</v>
          </cell>
          <cell r="B125" t="str">
            <v>500234199901015458</v>
          </cell>
          <cell r="C125" t="str">
            <v>6107010503722</v>
          </cell>
          <cell r="D125" t="str">
            <v>男</v>
          </cell>
          <cell r="E125" t="str">
            <v>开州区乡镇机关</v>
          </cell>
          <cell r="F125" t="str">
            <v>综合管理职位11</v>
          </cell>
          <cell r="G125">
            <v>64.5</v>
          </cell>
          <cell r="H125">
            <v>68</v>
          </cell>
          <cell r="I125">
            <v>0</v>
          </cell>
          <cell r="J125">
            <v>0</v>
          </cell>
          <cell r="K125">
            <v>132.5</v>
          </cell>
          <cell r="L125" t="str">
            <v>汉族</v>
          </cell>
          <cell r="M125" t="str">
            <v>1999-01-01</v>
          </cell>
          <cell r="N125" t="str">
            <v>27</v>
          </cell>
          <cell r="O125" t="str">
            <v>重庆市开州区</v>
          </cell>
          <cell r="P125" t="str">
            <v>中共党员</v>
          </cell>
          <cell r="Q125" t="str">
            <v>重庆航天职业技术学院</v>
          </cell>
          <cell r="R125" t="str">
            <v>2019-06-30</v>
          </cell>
          <cell r="S125" t="str">
            <v>面向服务基层项目人员（电子信息工程技术专业）</v>
          </cell>
        </row>
        <row r="126">
          <cell r="A126" t="str">
            <v>李恒阳</v>
          </cell>
          <cell r="B126" t="str">
            <v>500234199401285435</v>
          </cell>
          <cell r="C126" t="str">
            <v>6107540203830</v>
          </cell>
          <cell r="D126" t="str">
            <v>男</v>
          </cell>
          <cell r="E126" t="str">
            <v>开州区乡镇机关</v>
          </cell>
          <cell r="F126" t="str">
            <v>综合管理职位5</v>
          </cell>
          <cell r="G126">
            <v>73.5</v>
          </cell>
          <cell r="H126">
            <v>65</v>
          </cell>
          <cell r="I126">
            <v>0</v>
          </cell>
          <cell r="J126">
            <v>0</v>
          </cell>
          <cell r="K126">
            <v>138.5</v>
          </cell>
          <cell r="L126" t="str">
            <v>汉族</v>
          </cell>
          <cell r="M126" t="str">
            <v>1994-01-28</v>
          </cell>
          <cell r="N126" t="str">
            <v>31</v>
          </cell>
          <cell r="O126" t="str">
            <v>四川省成都市高新区两江国际</v>
          </cell>
          <cell r="P126" t="str">
            <v>群众</v>
          </cell>
          <cell r="Q126" t="str">
            <v>西南财经大学</v>
          </cell>
          <cell r="R126" t="str">
            <v>2016-06-30</v>
          </cell>
          <cell r="S126" t="str">
            <v>财务管理</v>
          </cell>
        </row>
        <row r="127">
          <cell r="A127" t="str">
            <v>陈腾祥</v>
          </cell>
          <cell r="B127" t="str">
            <v>513022200001110066</v>
          </cell>
          <cell r="C127" t="str">
            <v>6107806701530</v>
          </cell>
          <cell r="D127" t="str">
            <v>女</v>
          </cell>
          <cell r="E127" t="str">
            <v>开州区乡镇机关</v>
          </cell>
          <cell r="F127" t="str">
            <v>综合管理职位4</v>
          </cell>
          <cell r="G127">
            <v>67</v>
          </cell>
          <cell r="H127">
            <v>68</v>
          </cell>
          <cell r="I127">
            <v>0</v>
          </cell>
          <cell r="J127">
            <v>0</v>
          </cell>
          <cell r="K127">
            <v>135</v>
          </cell>
          <cell r="L127" t="str">
            <v>汉族</v>
          </cell>
          <cell r="M127" t="str">
            <v>2000-01-11</v>
          </cell>
          <cell r="N127" t="str">
            <v>25</v>
          </cell>
          <cell r="O127" t="str">
            <v>四川省达州市宣汉县</v>
          </cell>
          <cell r="P127" t="str">
            <v>共青团员</v>
          </cell>
          <cell r="Q127" t="str">
            <v>四川大学锦江学院</v>
          </cell>
          <cell r="R127" t="str">
            <v>2024-07-01</v>
          </cell>
          <cell r="S127" t="str">
            <v>国际经济与贸易</v>
          </cell>
        </row>
        <row r="128">
          <cell r="A128" t="str">
            <v>李景明</v>
          </cell>
          <cell r="B128" t="str">
            <v>511721200109080057</v>
          </cell>
          <cell r="C128" t="str">
            <v>6101190100121</v>
          </cell>
          <cell r="D128" t="str">
            <v>男</v>
          </cell>
          <cell r="E128" t="str">
            <v>开州区森林病虫害防治检疫站（参照）</v>
          </cell>
          <cell r="F128" t="str">
            <v>技术指导1</v>
          </cell>
          <cell r="G128">
            <v>64</v>
          </cell>
          <cell r="H128">
            <v>66.5</v>
          </cell>
          <cell r="I128">
            <v>0</v>
          </cell>
          <cell r="J128">
            <v>0</v>
          </cell>
          <cell r="K128">
            <v>130.5</v>
          </cell>
          <cell r="L128" t="str">
            <v>汉族</v>
          </cell>
          <cell r="M128" t="str">
            <v>2001-09-08</v>
          </cell>
          <cell r="N128" t="str">
            <v>24</v>
          </cell>
          <cell r="O128" t="str">
            <v>四川省达州市</v>
          </cell>
          <cell r="P128" t="str">
            <v>共青团员</v>
          </cell>
          <cell r="Q128" t="str">
            <v>西南大学</v>
          </cell>
          <cell r="R128" t="str">
            <v>2024-06-18</v>
          </cell>
          <cell r="S128" t="str">
            <v>植物保护</v>
          </cell>
        </row>
        <row r="129">
          <cell r="A129" t="str">
            <v>王浩臣</v>
          </cell>
          <cell r="B129" t="str">
            <v>500233200101101031</v>
          </cell>
          <cell r="C129" t="str">
            <v>6101807504605</v>
          </cell>
          <cell r="D129" t="str">
            <v>男</v>
          </cell>
          <cell r="E129" t="str">
            <v>开州区街道机关</v>
          </cell>
          <cell r="F129" t="str">
            <v>综合管理职位1</v>
          </cell>
          <cell r="G129">
            <v>68</v>
          </cell>
          <cell r="H129">
            <v>62</v>
          </cell>
          <cell r="I129">
            <v>0</v>
          </cell>
          <cell r="J129">
            <v>0</v>
          </cell>
          <cell r="K129">
            <v>130</v>
          </cell>
          <cell r="L129" t="str">
            <v>汉族</v>
          </cell>
          <cell r="M129" t="str">
            <v>2001-01-10</v>
          </cell>
          <cell r="N129" t="str">
            <v>25</v>
          </cell>
          <cell r="O129" t="str">
            <v>重庆市江北区</v>
          </cell>
          <cell r="P129" t="str">
            <v>中共党员</v>
          </cell>
          <cell r="Q129" t="str">
            <v>四川农业大学</v>
          </cell>
          <cell r="R129" t="str">
            <v>2026-06-15</v>
          </cell>
          <cell r="S129" t="str">
            <v>农学学科门类/水产（090800）</v>
          </cell>
        </row>
        <row r="130">
          <cell r="A130" t="str">
            <v>谭子恒</v>
          </cell>
          <cell r="B130" t="str">
            <v>500101199904181010</v>
          </cell>
          <cell r="C130" t="str">
            <v>6107010502905</v>
          </cell>
          <cell r="D130" t="str">
            <v>男</v>
          </cell>
          <cell r="E130" t="str">
            <v>开州区乡镇机关</v>
          </cell>
          <cell r="F130" t="str">
            <v>综合管理职位9</v>
          </cell>
          <cell r="G130">
            <v>58.5</v>
          </cell>
          <cell r="H130">
            <v>68.5</v>
          </cell>
          <cell r="I130">
            <v>0</v>
          </cell>
          <cell r="J130">
            <v>0</v>
          </cell>
          <cell r="K130">
            <v>127</v>
          </cell>
          <cell r="L130" t="str">
            <v>汉族</v>
          </cell>
          <cell r="M130" t="str">
            <v>1999-04-18</v>
          </cell>
          <cell r="N130" t="str">
            <v>26</v>
          </cell>
          <cell r="O130" t="str">
            <v>重庆市万州区</v>
          </cell>
          <cell r="P130" t="str">
            <v>中共党员</v>
          </cell>
          <cell r="Q130" t="str">
            <v>韩国庆熙大学</v>
          </cell>
          <cell r="R130" t="str">
            <v>2025-08-22</v>
          </cell>
          <cell r="S130" t="str">
            <v>工商管理</v>
          </cell>
        </row>
        <row r="131">
          <cell r="A131" t="str">
            <v>刘攀</v>
          </cell>
          <cell r="B131" t="str">
            <v>500234200010110422</v>
          </cell>
          <cell r="C131" t="str">
            <v>6107540204006</v>
          </cell>
          <cell r="D131" t="str">
            <v>女</v>
          </cell>
          <cell r="E131" t="str">
            <v>开州区乡镇机关</v>
          </cell>
          <cell r="F131" t="str">
            <v>综合管理职位10</v>
          </cell>
          <cell r="G131">
            <v>59.5</v>
          </cell>
          <cell r="H131">
            <v>69.5</v>
          </cell>
          <cell r="I131">
            <v>0</v>
          </cell>
          <cell r="J131">
            <v>0</v>
          </cell>
          <cell r="K131">
            <v>129</v>
          </cell>
          <cell r="L131" t="str">
            <v>汉族</v>
          </cell>
          <cell r="M131" t="str">
            <v>2000-10-11</v>
          </cell>
          <cell r="N131" t="str">
            <v>25</v>
          </cell>
          <cell r="O131" t="str">
            <v>重庆市开州区</v>
          </cell>
          <cell r="P131" t="str">
            <v>共青团员</v>
          </cell>
          <cell r="Q131" t="str">
            <v>重庆移通学院</v>
          </cell>
          <cell r="R131" t="str">
            <v>2023-06-01</v>
          </cell>
          <cell r="S131" t="str">
            <v>英语</v>
          </cell>
        </row>
        <row r="132">
          <cell r="A132" t="str">
            <v>裴星羽</v>
          </cell>
          <cell r="B132" t="str">
            <v>130827200012162613</v>
          </cell>
          <cell r="C132" t="str">
            <v>6101200203105</v>
          </cell>
          <cell r="D132" t="str">
            <v>男</v>
          </cell>
          <cell r="E132" t="str">
            <v>开州区街道机关</v>
          </cell>
          <cell r="F132" t="str">
            <v>综合管理职位1</v>
          </cell>
          <cell r="G132">
            <v>72</v>
          </cell>
          <cell r="H132">
            <v>63.5</v>
          </cell>
          <cell r="I132">
            <v>0</v>
          </cell>
          <cell r="J132">
            <v>0</v>
          </cell>
          <cell r="K132">
            <v>135.5</v>
          </cell>
          <cell r="L132" t="str">
            <v>汉族</v>
          </cell>
          <cell r="M132" t="str">
            <v>2000-12-16</v>
          </cell>
          <cell r="N132" t="str">
            <v>26</v>
          </cell>
          <cell r="O132" t="str">
            <v>河北省承德市宽城满族自治县</v>
          </cell>
          <cell r="P132" t="str">
            <v>共青团员</v>
          </cell>
          <cell r="Q132" t="str">
            <v>重庆师范大学</v>
          </cell>
          <cell r="R132" t="str">
            <v>2026-05-30</v>
          </cell>
          <cell r="S132" t="str">
            <v>人文地理学</v>
          </cell>
        </row>
        <row r="133">
          <cell r="A133" t="str">
            <v>李俊鹏</v>
          </cell>
          <cell r="B133" t="str">
            <v>511325199807080036</v>
          </cell>
          <cell r="C133" t="str">
            <v>6101801504226</v>
          </cell>
          <cell r="D133" t="str">
            <v>男</v>
          </cell>
          <cell r="E133" t="str">
            <v>开州区街道机关</v>
          </cell>
          <cell r="F133" t="str">
            <v>综合管理职位1</v>
          </cell>
          <cell r="G133">
            <v>74</v>
          </cell>
          <cell r="H133">
            <v>68</v>
          </cell>
          <cell r="I133">
            <v>0</v>
          </cell>
          <cell r="J133">
            <v>0</v>
          </cell>
          <cell r="K133">
            <v>142</v>
          </cell>
          <cell r="L133" t="str">
            <v>汉族</v>
          </cell>
          <cell r="M133" t="str">
            <v>1998-07-08</v>
          </cell>
          <cell r="N133" t="str">
            <v>27</v>
          </cell>
          <cell r="O133" t="str">
            <v>重庆市九龙坡区石坪桥正街</v>
          </cell>
          <cell r="P133" t="str">
            <v>共青团员</v>
          </cell>
          <cell r="Q133" t="str">
            <v>新疆财经大学</v>
          </cell>
          <cell r="R133" t="str">
            <v>2026-06-08</v>
          </cell>
          <cell r="S133" t="str">
            <v>旅游管理学硕，专业代码(120203）</v>
          </cell>
        </row>
        <row r="134">
          <cell r="A134" t="str">
            <v>熊壮</v>
          </cell>
          <cell r="B134" t="str">
            <v>500228199507026872</v>
          </cell>
          <cell r="C134" t="str">
            <v>6101805502729</v>
          </cell>
          <cell r="D134" t="str">
            <v>男</v>
          </cell>
          <cell r="E134" t="str">
            <v>开州区街道机关</v>
          </cell>
          <cell r="F134" t="str">
            <v>综合管理职位3</v>
          </cell>
          <cell r="G134">
            <v>71</v>
          </cell>
          <cell r="H134">
            <v>59</v>
          </cell>
          <cell r="I134">
            <v>0</v>
          </cell>
          <cell r="J134">
            <v>0</v>
          </cell>
          <cell r="K134">
            <v>130</v>
          </cell>
          <cell r="L134" t="str">
            <v>汉族</v>
          </cell>
          <cell r="M134" t="str">
            <v>1995-07-02</v>
          </cell>
          <cell r="N134" t="str">
            <v>30</v>
          </cell>
          <cell r="O134" t="str">
            <v>重庆市梁平区</v>
          </cell>
          <cell r="P134" t="str">
            <v>共青团员</v>
          </cell>
          <cell r="Q134" t="str">
            <v>重庆邮电大学</v>
          </cell>
          <cell r="R134" t="str">
            <v>2025-06-23</v>
          </cell>
          <cell r="S134" t="str">
            <v>物理学</v>
          </cell>
        </row>
        <row r="135">
          <cell r="A135" t="str">
            <v>李前萍</v>
          </cell>
          <cell r="B135" t="str">
            <v>511724200111113443</v>
          </cell>
          <cell r="C135" t="str">
            <v>6101801006905</v>
          </cell>
          <cell r="D135" t="str">
            <v>女</v>
          </cell>
          <cell r="E135" t="str">
            <v>开州区卫生健康委</v>
          </cell>
          <cell r="F135" t="str">
            <v>综合管理</v>
          </cell>
          <cell r="G135">
            <v>70.5</v>
          </cell>
          <cell r="H135">
            <v>66.5</v>
          </cell>
          <cell r="I135">
            <v>0</v>
          </cell>
          <cell r="J135">
            <v>0</v>
          </cell>
          <cell r="K135">
            <v>137</v>
          </cell>
          <cell r="L135" t="str">
            <v>汉族</v>
          </cell>
          <cell r="M135" t="str">
            <v>2001-11-11</v>
          </cell>
          <cell r="N135" t="str">
            <v>25</v>
          </cell>
          <cell r="O135" t="str">
            <v>四川省达州市</v>
          </cell>
          <cell r="P135" t="str">
            <v>中共党员</v>
          </cell>
          <cell r="Q135" t="str">
            <v>南京医科大学</v>
          </cell>
          <cell r="R135" t="str">
            <v>2026-06-30</v>
          </cell>
          <cell r="S135" t="str">
            <v>护理</v>
          </cell>
        </row>
        <row r="136">
          <cell r="A136" t="str">
            <v>谢吉垚</v>
          </cell>
          <cell r="B136" t="str">
            <v>500234200110260962</v>
          </cell>
          <cell r="C136" t="str">
            <v>6101540104921</v>
          </cell>
          <cell r="D136" t="str">
            <v>女</v>
          </cell>
          <cell r="E136" t="str">
            <v>开州区道路运输事务中心（参照）</v>
          </cell>
          <cell r="F136" t="str">
            <v>财务管理</v>
          </cell>
          <cell r="G136">
            <v>64</v>
          </cell>
          <cell r="H136">
            <v>70</v>
          </cell>
          <cell r="I136">
            <v>0</v>
          </cell>
          <cell r="J136">
            <v>0</v>
          </cell>
          <cell r="K136">
            <v>134</v>
          </cell>
          <cell r="L136" t="str">
            <v>汉族</v>
          </cell>
          <cell r="M136" t="str">
            <v>2001-10-26</v>
          </cell>
          <cell r="N136" t="str">
            <v>24</v>
          </cell>
          <cell r="O136" t="str">
            <v>重庆市巴南区</v>
          </cell>
          <cell r="P136" t="str">
            <v>共青团员</v>
          </cell>
          <cell r="Q136" t="str">
            <v>重庆财经学院</v>
          </cell>
          <cell r="R136" t="str">
            <v>2023-06-16</v>
          </cell>
          <cell r="S136" t="str">
            <v>财务管理</v>
          </cell>
        </row>
        <row r="137">
          <cell r="A137" t="str">
            <v>陈健</v>
          </cell>
          <cell r="B137" t="str">
            <v>500234200207225434</v>
          </cell>
          <cell r="C137" t="str">
            <v>6103540206425</v>
          </cell>
          <cell r="D137" t="str">
            <v>男</v>
          </cell>
          <cell r="E137" t="str">
            <v>开州区农业综合行政执法支队（参照）</v>
          </cell>
          <cell r="F137" t="str">
            <v>农业农村执法职位1</v>
          </cell>
          <cell r="G137">
            <v>71</v>
          </cell>
          <cell r="H137">
            <v>65</v>
          </cell>
          <cell r="I137">
            <v>0</v>
          </cell>
          <cell r="J137">
            <v>0</v>
          </cell>
          <cell r="K137">
            <v>136</v>
          </cell>
          <cell r="L137" t="str">
            <v>汉族</v>
          </cell>
          <cell r="M137" t="str">
            <v>2002-07-22</v>
          </cell>
          <cell r="N137" t="str">
            <v>24</v>
          </cell>
          <cell r="O137" t="str">
            <v>重庆市开州区</v>
          </cell>
          <cell r="P137" t="str">
            <v>共青团员</v>
          </cell>
          <cell r="Q137" t="str">
            <v>重庆文理学院</v>
          </cell>
          <cell r="R137" t="str">
            <v>2023-06-18</v>
          </cell>
          <cell r="S137" t="str">
            <v>网络工程</v>
          </cell>
        </row>
        <row r="138">
          <cell r="A138" t="str">
            <v>张盛钰</v>
          </cell>
          <cell r="B138" t="str">
            <v>50023319990827005X</v>
          </cell>
          <cell r="C138" t="str">
            <v>6101807405423</v>
          </cell>
          <cell r="D138" t="str">
            <v>男</v>
          </cell>
          <cell r="E138" t="str">
            <v>开州区街道机关</v>
          </cell>
          <cell r="F138" t="str">
            <v>综合管理职位1</v>
          </cell>
          <cell r="G138">
            <v>67.5</v>
          </cell>
          <cell r="H138">
            <v>67.5</v>
          </cell>
          <cell r="I138">
            <v>0</v>
          </cell>
          <cell r="J138">
            <v>0</v>
          </cell>
          <cell r="K138">
            <v>135</v>
          </cell>
          <cell r="L138" t="str">
            <v>汉族</v>
          </cell>
          <cell r="M138" t="str">
            <v>1999-08-27</v>
          </cell>
          <cell r="N138" t="str">
            <v>26</v>
          </cell>
          <cell r="O138" t="str">
            <v>重庆市忠县</v>
          </cell>
          <cell r="P138" t="str">
            <v>中共党员</v>
          </cell>
          <cell r="Q138" t="str">
            <v>河北科技师范学院</v>
          </cell>
          <cell r="R138" t="str">
            <v>2026-01-05</v>
          </cell>
          <cell r="S138" t="str">
            <v>资源利用与植物保护</v>
          </cell>
        </row>
        <row r="139">
          <cell r="A139" t="str">
            <v>李婷</v>
          </cell>
          <cell r="B139" t="str">
            <v>500234199707094420</v>
          </cell>
          <cell r="C139" t="str">
            <v>6107100109516</v>
          </cell>
          <cell r="D139" t="str">
            <v>女</v>
          </cell>
          <cell r="E139" t="str">
            <v>开州区乡镇机关</v>
          </cell>
          <cell r="F139" t="str">
            <v>综合管理职位8</v>
          </cell>
          <cell r="G139">
            <v>62.5</v>
          </cell>
          <cell r="H139">
            <v>63</v>
          </cell>
          <cell r="I139">
            <v>0</v>
          </cell>
          <cell r="J139">
            <v>0</v>
          </cell>
          <cell r="K139">
            <v>125.5</v>
          </cell>
          <cell r="L139" t="str">
            <v>汉族</v>
          </cell>
          <cell r="M139" t="str">
            <v>1997-07-09</v>
          </cell>
          <cell r="N139" t="str">
            <v>28</v>
          </cell>
          <cell r="O139" t="str">
            <v>重庆市开州区</v>
          </cell>
          <cell r="P139" t="str">
            <v>群众</v>
          </cell>
          <cell r="Q139" t="str">
            <v>重庆三峡学院</v>
          </cell>
          <cell r="R139" t="str">
            <v>2023-06-15</v>
          </cell>
          <cell r="S139" t="str">
            <v>农业管理</v>
          </cell>
        </row>
        <row r="140">
          <cell r="A140" t="str">
            <v>李秋波</v>
          </cell>
          <cell r="B140" t="str">
            <v>500234200109043397</v>
          </cell>
          <cell r="C140" t="str">
            <v>6107540201413</v>
          </cell>
          <cell r="D140" t="str">
            <v>男</v>
          </cell>
          <cell r="E140" t="str">
            <v>开州区乡镇机关</v>
          </cell>
          <cell r="F140" t="str">
            <v>综合管理职位3</v>
          </cell>
          <cell r="G140">
            <v>68</v>
          </cell>
          <cell r="H140">
            <v>66.5</v>
          </cell>
          <cell r="I140">
            <v>0</v>
          </cell>
          <cell r="J140">
            <v>0</v>
          </cell>
          <cell r="K140">
            <v>134.5</v>
          </cell>
          <cell r="L140" t="str">
            <v>汉族</v>
          </cell>
          <cell r="M140" t="str">
            <v>2001-09-04</v>
          </cell>
          <cell r="N140" t="str">
            <v>24</v>
          </cell>
          <cell r="O140" t="str">
            <v>重庆市开州区九龙山镇龙翔社区</v>
          </cell>
          <cell r="P140" t="str">
            <v>共青团员</v>
          </cell>
          <cell r="Q140" t="str">
            <v>重庆交通大学</v>
          </cell>
          <cell r="R140" t="str">
            <v>2024-06-17</v>
          </cell>
          <cell r="S140" t="str">
            <v>交通设备与控制工程</v>
          </cell>
        </row>
        <row r="141">
          <cell r="A141" t="str">
            <v>陈珊珊</v>
          </cell>
          <cell r="B141" t="str">
            <v>500234200204282863</v>
          </cell>
          <cell r="C141" t="str">
            <v>6103801901922</v>
          </cell>
          <cell r="D141" t="str">
            <v>女</v>
          </cell>
          <cell r="E141" t="str">
            <v>开州区城市管理综合行政执法支队（参照）</v>
          </cell>
          <cell r="F141" t="str">
            <v>城管执法职位2</v>
          </cell>
          <cell r="G141">
            <v>70.5</v>
          </cell>
          <cell r="H141">
            <v>68</v>
          </cell>
          <cell r="I141">
            <v>0</v>
          </cell>
          <cell r="J141">
            <v>0</v>
          </cell>
          <cell r="K141">
            <v>138.5</v>
          </cell>
          <cell r="L141" t="str">
            <v>汉族</v>
          </cell>
          <cell r="M141" t="str">
            <v>2002-04-28</v>
          </cell>
          <cell r="N141" t="str">
            <v>24</v>
          </cell>
          <cell r="O141" t="str">
            <v>重庆市开州区</v>
          </cell>
          <cell r="P141" t="str">
            <v>共青团员</v>
          </cell>
          <cell r="Q141" t="str">
            <v>四川外国语大学</v>
          </cell>
          <cell r="R141" t="str">
            <v>2023-06-01</v>
          </cell>
          <cell r="S141" t="str">
            <v>社会工作</v>
          </cell>
        </row>
        <row r="142">
          <cell r="A142" t="str">
            <v>李思绮</v>
          </cell>
          <cell r="B142" t="str">
            <v>511322200101272585</v>
          </cell>
          <cell r="C142" t="str">
            <v>6101807804312</v>
          </cell>
          <cell r="D142" t="str">
            <v>女</v>
          </cell>
          <cell r="E142" t="str">
            <v>开州区商务委</v>
          </cell>
          <cell r="F142" t="str">
            <v>综合管理</v>
          </cell>
          <cell r="G142">
            <v>68</v>
          </cell>
          <cell r="H142">
            <v>69.5</v>
          </cell>
          <cell r="I142">
            <v>0</v>
          </cell>
          <cell r="J142">
            <v>0</v>
          </cell>
          <cell r="K142">
            <v>137.5</v>
          </cell>
          <cell r="L142" t="str">
            <v>汉族</v>
          </cell>
          <cell r="M142" t="str">
            <v>2001-01-27</v>
          </cell>
          <cell r="N142" t="str">
            <v>25</v>
          </cell>
          <cell r="O142" t="str">
            <v>四川省成都市</v>
          </cell>
          <cell r="P142" t="str">
            <v>共青团员</v>
          </cell>
          <cell r="Q142" t="str">
            <v>香港浸会大学</v>
          </cell>
          <cell r="R142" t="str">
            <v>2024-10-31</v>
          </cell>
          <cell r="S142" t="str">
            <v>新闻传播学</v>
          </cell>
        </row>
        <row r="143">
          <cell r="A143" t="str">
            <v>李玟霖</v>
          </cell>
          <cell r="B143" t="str">
            <v>500234199308280082</v>
          </cell>
          <cell r="C143" t="str">
            <v>6101540103806</v>
          </cell>
          <cell r="D143" t="str">
            <v>女</v>
          </cell>
          <cell r="E143" t="str">
            <v>开州区国有资产服务中心（参照）</v>
          </cell>
          <cell r="F143" t="str">
            <v>综合管理2</v>
          </cell>
          <cell r="G143">
            <v>69.5</v>
          </cell>
          <cell r="H143">
            <v>66</v>
          </cell>
          <cell r="I143">
            <v>0</v>
          </cell>
          <cell r="J143">
            <v>0</v>
          </cell>
          <cell r="K143">
            <v>135.5</v>
          </cell>
          <cell r="L143" t="str">
            <v>汉族</v>
          </cell>
          <cell r="M143" t="str">
            <v>1993-08-28</v>
          </cell>
          <cell r="N143" t="str">
            <v>32</v>
          </cell>
          <cell r="O143" t="str">
            <v>重庆市开州区</v>
          </cell>
          <cell r="P143" t="str">
            <v>群众</v>
          </cell>
          <cell r="Q143" t="str">
            <v>河北金融学院</v>
          </cell>
          <cell r="R143" t="str">
            <v>2016-06-17</v>
          </cell>
          <cell r="S143" t="str">
            <v>经济学</v>
          </cell>
        </row>
        <row r="144">
          <cell r="A144" t="str">
            <v>梁远清</v>
          </cell>
          <cell r="B144" t="str">
            <v>500234199605188100</v>
          </cell>
          <cell r="C144" t="str">
            <v>6107806502916</v>
          </cell>
          <cell r="D144" t="str">
            <v>女</v>
          </cell>
          <cell r="E144" t="str">
            <v>开州区乡镇机关</v>
          </cell>
          <cell r="F144" t="str">
            <v>综合管理职位6</v>
          </cell>
          <cell r="G144">
            <v>66.5</v>
          </cell>
          <cell r="H144">
            <v>70</v>
          </cell>
          <cell r="I144">
            <v>0</v>
          </cell>
          <cell r="J144">
            <v>0</v>
          </cell>
          <cell r="K144">
            <v>136.5</v>
          </cell>
          <cell r="L144" t="str">
            <v>汉族</v>
          </cell>
          <cell r="M144" t="str">
            <v>1996-05-18</v>
          </cell>
          <cell r="N144" t="str">
            <v>29</v>
          </cell>
          <cell r="O144" t="str">
            <v>重庆市开州区</v>
          </cell>
          <cell r="P144" t="str">
            <v>群众</v>
          </cell>
          <cell r="Q144" t="str">
            <v>重庆理工大学</v>
          </cell>
          <cell r="R144" t="str">
            <v>2021-06-30</v>
          </cell>
          <cell r="S144" t="str">
            <v>会计学</v>
          </cell>
        </row>
        <row r="145">
          <cell r="A145" t="str">
            <v>向信鑫</v>
          </cell>
          <cell r="B145" t="str">
            <v>422802200006182136</v>
          </cell>
          <cell r="C145" t="str">
            <v>6107010506125</v>
          </cell>
          <cell r="D145" t="str">
            <v>男</v>
          </cell>
          <cell r="E145" t="str">
            <v>开州区乡镇机关</v>
          </cell>
          <cell r="F145" t="str">
            <v>综合管理职位9</v>
          </cell>
          <cell r="G145">
            <v>60.5</v>
          </cell>
          <cell r="H145">
            <v>62.5</v>
          </cell>
          <cell r="I145">
            <v>0</v>
          </cell>
          <cell r="J145">
            <v>0</v>
          </cell>
          <cell r="K145">
            <v>123</v>
          </cell>
          <cell r="L145" t="str">
            <v>汉族</v>
          </cell>
          <cell r="M145" t="str">
            <v>2000-06-18</v>
          </cell>
          <cell r="N145" t="str">
            <v>25</v>
          </cell>
          <cell r="O145" t="str">
            <v>湖北省恩施土家族苗族自治州利川市</v>
          </cell>
          <cell r="P145" t="str">
            <v>共青团员</v>
          </cell>
          <cell r="Q145" t="str">
            <v>武汉纺织大学</v>
          </cell>
          <cell r="R145" t="str">
            <v>2023-06-30</v>
          </cell>
          <cell r="S145" t="str">
            <v>数学与应用数学</v>
          </cell>
        </row>
        <row r="146">
          <cell r="A146" t="str">
            <v>祁美意</v>
          </cell>
          <cell r="B146" t="str">
            <v>500234200410062204</v>
          </cell>
          <cell r="C146" t="str">
            <v>6107802802521</v>
          </cell>
          <cell r="D146" t="str">
            <v>女</v>
          </cell>
          <cell r="E146" t="str">
            <v>开州区乡镇机关</v>
          </cell>
          <cell r="F146" t="str">
            <v>综合管理职位8</v>
          </cell>
          <cell r="G146">
            <v>72</v>
          </cell>
          <cell r="H146">
            <v>60</v>
          </cell>
          <cell r="I146">
            <v>0</v>
          </cell>
          <cell r="J146">
            <v>0</v>
          </cell>
          <cell r="K146">
            <v>132</v>
          </cell>
          <cell r="L146" t="str">
            <v>汉族</v>
          </cell>
          <cell r="M146" t="str">
            <v>2004-10-06</v>
          </cell>
          <cell r="N146" t="str">
            <v>21</v>
          </cell>
          <cell r="O146" t="str">
            <v>重庆市开州区</v>
          </cell>
          <cell r="P146" t="str">
            <v>群众</v>
          </cell>
          <cell r="Q146" t="str">
            <v>西南大学</v>
          </cell>
          <cell r="R146" t="str">
            <v>2026-06-01</v>
          </cell>
          <cell r="S146" t="str">
            <v>药学</v>
          </cell>
        </row>
        <row r="147">
          <cell r="A147" t="str">
            <v>袁毅磊</v>
          </cell>
          <cell r="B147" t="str">
            <v>510623199902021934</v>
          </cell>
          <cell r="C147" t="str">
            <v>6101805002301</v>
          </cell>
          <cell r="D147" t="str">
            <v>男</v>
          </cell>
          <cell r="E147" t="str">
            <v>开州区街道机关</v>
          </cell>
          <cell r="F147" t="str">
            <v>综合管理职位3</v>
          </cell>
          <cell r="G147">
            <v>70.5</v>
          </cell>
          <cell r="H147">
            <v>63</v>
          </cell>
          <cell r="I147">
            <v>0</v>
          </cell>
          <cell r="J147">
            <v>0</v>
          </cell>
          <cell r="K147">
            <v>133.5</v>
          </cell>
          <cell r="L147" t="str">
            <v>汉族</v>
          </cell>
          <cell r="M147" t="str">
            <v>1999-02-02</v>
          </cell>
          <cell r="N147" t="str">
            <v>26</v>
          </cell>
          <cell r="O147" t="str">
            <v>四川省成都市郫都区犀浦镇金粮路566号26栋1单元1401</v>
          </cell>
          <cell r="P147" t="str">
            <v>中共党员</v>
          </cell>
          <cell r="Q147" t="str">
            <v>贵州大学</v>
          </cell>
          <cell r="R147" t="str">
            <v>2025-06-20</v>
          </cell>
          <cell r="S147" t="str">
            <v>土木工程</v>
          </cell>
        </row>
        <row r="148">
          <cell r="A148" t="str">
            <v>蒲正杰</v>
          </cell>
          <cell r="B148" t="str">
            <v>500238200108305741</v>
          </cell>
          <cell r="C148" t="str">
            <v>6107010500315</v>
          </cell>
          <cell r="D148" t="str">
            <v>女</v>
          </cell>
          <cell r="E148" t="str">
            <v>开州区乡镇机关</v>
          </cell>
          <cell r="F148" t="str">
            <v>综合管理职位10</v>
          </cell>
          <cell r="G148">
            <v>62</v>
          </cell>
          <cell r="H148">
            <v>75.5</v>
          </cell>
          <cell r="I148">
            <v>0</v>
          </cell>
          <cell r="J148">
            <v>0</v>
          </cell>
          <cell r="K148">
            <v>137.5</v>
          </cell>
          <cell r="L148" t="str">
            <v>汉族</v>
          </cell>
          <cell r="M148" t="str">
            <v>2001-08-30</v>
          </cell>
          <cell r="N148" t="str">
            <v>24</v>
          </cell>
          <cell r="O148" t="str">
            <v>重庆市巫溪县乌龙乡水浒村1组185号</v>
          </cell>
          <cell r="P148" t="str">
            <v>中共党员</v>
          </cell>
          <cell r="Q148" t="str">
            <v>重庆人文科技学院</v>
          </cell>
          <cell r="R148" t="str">
            <v>2023-06-29</v>
          </cell>
          <cell r="S148" t="str">
            <v>计算机科学与技术</v>
          </cell>
        </row>
        <row r="149">
          <cell r="A149" t="str">
            <v>廖加敏</v>
          </cell>
          <cell r="B149" t="str">
            <v>500234200308203402</v>
          </cell>
          <cell r="C149" t="str">
            <v>6107540201408</v>
          </cell>
          <cell r="D149" t="str">
            <v>女</v>
          </cell>
          <cell r="E149" t="str">
            <v>开州区乡镇机关</v>
          </cell>
          <cell r="F149" t="str">
            <v>综合管理职位4</v>
          </cell>
          <cell r="G149">
            <v>67</v>
          </cell>
          <cell r="H149">
            <v>71.5</v>
          </cell>
          <cell r="I149">
            <v>0</v>
          </cell>
          <cell r="J149">
            <v>0</v>
          </cell>
          <cell r="K149">
            <v>138.5</v>
          </cell>
          <cell r="L149" t="str">
            <v>汉族</v>
          </cell>
          <cell r="M149" t="str">
            <v>2003-08-20</v>
          </cell>
          <cell r="N149" t="str">
            <v>22</v>
          </cell>
          <cell r="O149" t="str">
            <v>重庆市开州区</v>
          </cell>
          <cell r="P149" t="str">
            <v>群众</v>
          </cell>
          <cell r="Q149" t="str">
            <v>重庆对外经贸学院</v>
          </cell>
          <cell r="R149" t="str">
            <v>2025-07-01</v>
          </cell>
          <cell r="S149" t="str">
            <v>国际商务</v>
          </cell>
        </row>
        <row r="150">
          <cell r="A150" t="str">
            <v>牟益松</v>
          </cell>
          <cell r="B150" t="str">
            <v>50023419970115041X</v>
          </cell>
          <cell r="C150" t="str">
            <v>6104809606809</v>
          </cell>
          <cell r="D150" t="str">
            <v>男</v>
          </cell>
          <cell r="E150" t="str">
            <v>开州区公安局</v>
          </cell>
          <cell r="F150" t="str">
            <v>基层执法勤务职位（网络安全管理）</v>
          </cell>
          <cell r="G150">
            <v>67.5</v>
          </cell>
          <cell r="H150">
            <v>60</v>
          </cell>
          <cell r="I150">
            <v>67</v>
          </cell>
          <cell r="J150">
            <v>0</v>
          </cell>
          <cell r="K150">
            <v>65.1</v>
          </cell>
          <cell r="L150" t="str">
            <v>汉族</v>
          </cell>
          <cell r="M150" t="str">
            <v>1997-01-15</v>
          </cell>
          <cell r="N150" t="str">
            <v>29</v>
          </cell>
          <cell r="O150" t="str">
            <v>重庆市开州区</v>
          </cell>
          <cell r="P150" t="str">
            <v>群众</v>
          </cell>
          <cell r="Q150" t="str">
            <v>重庆邮电大学</v>
          </cell>
          <cell r="R150" t="str">
            <v>2019-06-21</v>
          </cell>
          <cell r="S150" t="str">
            <v>数学与应用数学</v>
          </cell>
        </row>
        <row r="151">
          <cell r="A151" t="str">
            <v>向闻楸</v>
          </cell>
          <cell r="B151" t="str">
            <v>50023419961228802X</v>
          </cell>
          <cell r="C151" t="str">
            <v>6103540206723</v>
          </cell>
          <cell r="D151" t="str">
            <v>女</v>
          </cell>
          <cell r="E151" t="str">
            <v>开州区城市管理综合行政执法支队（参照）</v>
          </cell>
          <cell r="F151" t="str">
            <v>城管执法职位1</v>
          </cell>
          <cell r="G151">
            <v>74</v>
          </cell>
          <cell r="H151">
            <v>67.5</v>
          </cell>
          <cell r="I151">
            <v>0</v>
          </cell>
          <cell r="J151">
            <v>0</v>
          </cell>
          <cell r="K151">
            <v>141.5</v>
          </cell>
          <cell r="L151" t="str">
            <v>汉族</v>
          </cell>
          <cell r="M151" t="str">
            <v>1996-12-28</v>
          </cell>
          <cell r="N151" t="str">
            <v>29</v>
          </cell>
          <cell r="O151" t="str">
            <v>重庆市开州区</v>
          </cell>
          <cell r="P151" t="str">
            <v>群众</v>
          </cell>
          <cell r="Q151" t="str">
            <v>南京信息工程大学</v>
          </cell>
          <cell r="R151" t="str">
            <v>2019-06-20</v>
          </cell>
          <cell r="S151" t="str">
            <v>安全工程</v>
          </cell>
        </row>
        <row r="152">
          <cell r="A152" t="str">
            <v>周湘岚</v>
          </cell>
          <cell r="B152" t="str">
            <v>511321200011300320</v>
          </cell>
          <cell r="C152" t="str">
            <v>6101804901201</v>
          </cell>
          <cell r="D152" t="str">
            <v>女</v>
          </cell>
          <cell r="E152" t="str">
            <v>开州区街道机关</v>
          </cell>
          <cell r="F152" t="str">
            <v>综合管理职位2</v>
          </cell>
          <cell r="G152">
            <v>63</v>
          </cell>
          <cell r="H152">
            <v>69.5</v>
          </cell>
          <cell r="I152">
            <v>0</v>
          </cell>
          <cell r="J152">
            <v>0</v>
          </cell>
          <cell r="K152">
            <v>132.5</v>
          </cell>
          <cell r="L152" t="str">
            <v>汉族</v>
          </cell>
          <cell r="M152" t="str">
            <v>2000-11-30</v>
          </cell>
          <cell r="N152" t="str">
            <v>25</v>
          </cell>
          <cell r="O152" t="str">
            <v>四川省南充市南部县</v>
          </cell>
          <cell r="P152" t="str">
            <v>中共预备党员</v>
          </cell>
          <cell r="Q152" t="str">
            <v>西南财经大学</v>
          </cell>
          <cell r="R152" t="str">
            <v>2026-06-04</v>
          </cell>
          <cell r="S152" t="str">
            <v>行政管理</v>
          </cell>
        </row>
        <row r="153">
          <cell r="A153" t="str">
            <v>徐文杰</v>
          </cell>
          <cell r="B153" t="str">
            <v>500234200309219238</v>
          </cell>
          <cell r="C153" t="str">
            <v>6107540204030</v>
          </cell>
          <cell r="D153" t="str">
            <v>男</v>
          </cell>
          <cell r="E153" t="str">
            <v>开州区乡镇机关</v>
          </cell>
          <cell r="F153" t="str">
            <v>综合管理职位3</v>
          </cell>
          <cell r="G153">
            <v>65</v>
          </cell>
          <cell r="H153">
            <v>68</v>
          </cell>
          <cell r="I153">
            <v>0</v>
          </cell>
          <cell r="J153">
            <v>0</v>
          </cell>
          <cell r="K153">
            <v>133</v>
          </cell>
          <cell r="L153" t="str">
            <v>汉族</v>
          </cell>
          <cell r="M153" t="str">
            <v>2003-09-21</v>
          </cell>
          <cell r="N153" t="str">
            <v>22</v>
          </cell>
          <cell r="O153" t="str">
            <v>重庆市开州区</v>
          </cell>
          <cell r="P153" t="str">
            <v>共青团员</v>
          </cell>
          <cell r="Q153" t="str">
            <v>重庆人文科技学院</v>
          </cell>
          <cell r="R153" t="str">
            <v>2025-07-01</v>
          </cell>
          <cell r="S153" t="str">
            <v>数学与应用数学</v>
          </cell>
        </row>
        <row r="154">
          <cell r="A154" t="str">
            <v>廖姣姣</v>
          </cell>
          <cell r="B154" t="str">
            <v>500235199905026660</v>
          </cell>
          <cell r="C154" t="str">
            <v>6103808600319</v>
          </cell>
          <cell r="D154" t="str">
            <v>女</v>
          </cell>
          <cell r="E154" t="str">
            <v>开州区城市管理综合行政执法支队（参照）</v>
          </cell>
          <cell r="F154" t="str">
            <v>城管执法职位2</v>
          </cell>
          <cell r="G154">
            <v>67.5</v>
          </cell>
          <cell r="H154">
            <v>69</v>
          </cell>
          <cell r="I154">
            <v>0</v>
          </cell>
          <cell r="J154">
            <v>0</v>
          </cell>
          <cell r="K154">
            <v>136.5</v>
          </cell>
          <cell r="L154" t="str">
            <v>汉族</v>
          </cell>
          <cell r="M154" t="str">
            <v>1999-05-02</v>
          </cell>
          <cell r="N154" t="str">
            <v>26</v>
          </cell>
          <cell r="O154" t="str">
            <v>重庆市云阳县</v>
          </cell>
          <cell r="P154" t="str">
            <v>共青团员</v>
          </cell>
          <cell r="Q154" t="str">
            <v>四川外国语大学</v>
          </cell>
          <cell r="R154" t="str">
            <v>2019-07-01</v>
          </cell>
          <cell r="S154" t="str">
            <v>国际政治</v>
          </cell>
        </row>
        <row r="155">
          <cell r="A155" t="str">
            <v>刘畅</v>
          </cell>
          <cell r="B155" t="str">
            <v>500234200205041498</v>
          </cell>
          <cell r="C155" t="str">
            <v>6107010605017</v>
          </cell>
          <cell r="D155" t="str">
            <v>男</v>
          </cell>
          <cell r="E155" t="str">
            <v>开州区乡镇机关</v>
          </cell>
          <cell r="F155" t="str">
            <v>综合管理职位7</v>
          </cell>
          <cell r="G155">
            <v>67.5</v>
          </cell>
          <cell r="H155">
            <v>64</v>
          </cell>
          <cell r="I155">
            <v>0</v>
          </cell>
          <cell r="J155">
            <v>0</v>
          </cell>
          <cell r="K155">
            <v>131.5</v>
          </cell>
          <cell r="L155" t="str">
            <v>汉族</v>
          </cell>
          <cell r="M155" t="str">
            <v>2002-05-04</v>
          </cell>
          <cell r="N155" t="str">
            <v>23</v>
          </cell>
          <cell r="O155" t="str">
            <v>重庆市开州区</v>
          </cell>
          <cell r="P155" t="str">
            <v>共青团员</v>
          </cell>
          <cell r="Q155" t="str">
            <v>陕西国际商贸学院</v>
          </cell>
          <cell r="R155" t="str">
            <v>2024-07-01</v>
          </cell>
          <cell r="S155" t="str">
            <v>药学</v>
          </cell>
        </row>
        <row r="156">
          <cell r="A156" t="str">
            <v>田艺</v>
          </cell>
          <cell r="B156" t="str">
            <v>500231200312188322</v>
          </cell>
          <cell r="C156" t="str">
            <v>6101807302909</v>
          </cell>
          <cell r="D156" t="str">
            <v>女</v>
          </cell>
          <cell r="E156" t="str">
            <v>开州区军队离休退休干部服务管理中心（参照）</v>
          </cell>
          <cell r="F156" t="str">
            <v>综合管理</v>
          </cell>
          <cell r="G156">
            <v>71.5</v>
          </cell>
          <cell r="H156">
            <v>64.5</v>
          </cell>
          <cell r="I156">
            <v>0</v>
          </cell>
          <cell r="J156">
            <v>0</v>
          </cell>
          <cell r="K156">
            <v>136</v>
          </cell>
          <cell r="L156" t="str">
            <v>汉族</v>
          </cell>
          <cell r="M156" t="str">
            <v>2003-12-18</v>
          </cell>
          <cell r="N156" t="str">
            <v>22</v>
          </cell>
          <cell r="O156" t="str">
            <v>重庆市垫江县</v>
          </cell>
          <cell r="P156" t="str">
            <v>共青团员</v>
          </cell>
          <cell r="Q156" t="str">
            <v>长江师范学院</v>
          </cell>
          <cell r="R156" t="str">
            <v>2026-07-01</v>
          </cell>
          <cell r="S156" t="str">
            <v>广播电视学</v>
          </cell>
        </row>
        <row r="157">
          <cell r="A157" t="str">
            <v>刘涵</v>
          </cell>
          <cell r="B157" t="str">
            <v>511623199909220013</v>
          </cell>
          <cell r="C157" t="str">
            <v>6107520201818</v>
          </cell>
          <cell r="D157" t="str">
            <v>男</v>
          </cell>
          <cell r="E157" t="str">
            <v>开州区乡镇机关</v>
          </cell>
          <cell r="F157" t="str">
            <v>综合管理职位5</v>
          </cell>
          <cell r="G157">
            <v>63</v>
          </cell>
          <cell r="H157">
            <v>75</v>
          </cell>
          <cell r="I157">
            <v>0</v>
          </cell>
          <cell r="J157">
            <v>0</v>
          </cell>
          <cell r="K157">
            <v>138</v>
          </cell>
          <cell r="L157" t="str">
            <v>汉族</v>
          </cell>
          <cell r="M157" t="str">
            <v>1999-09-22</v>
          </cell>
          <cell r="N157" t="str">
            <v>26</v>
          </cell>
          <cell r="O157" t="str">
            <v>四川省邻水县</v>
          </cell>
          <cell r="P157" t="str">
            <v>群众</v>
          </cell>
          <cell r="Q157" t="str">
            <v>四川工业科技学院</v>
          </cell>
          <cell r="R157" t="str">
            <v>2023-06-25</v>
          </cell>
          <cell r="S157" t="str">
            <v>财务管理</v>
          </cell>
        </row>
        <row r="158">
          <cell r="A158" t="str">
            <v>熊焌</v>
          </cell>
          <cell r="B158" t="str">
            <v>500101199909147276</v>
          </cell>
          <cell r="C158" t="str">
            <v>6103010807120</v>
          </cell>
          <cell r="D158" t="str">
            <v>男</v>
          </cell>
          <cell r="E158" t="str">
            <v>开州区市场监督管理局</v>
          </cell>
          <cell r="F158" t="str">
            <v>基层市场监管1</v>
          </cell>
          <cell r="G158">
            <v>70.5</v>
          </cell>
          <cell r="H158">
            <v>68</v>
          </cell>
          <cell r="I158">
            <v>0</v>
          </cell>
          <cell r="J158">
            <v>0</v>
          </cell>
          <cell r="K158">
            <v>138.5</v>
          </cell>
          <cell r="L158" t="str">
            <v>汉族</v>
          </cell>
          <cell r="M158" t="str">
            <v>1999-09-14</v>
          </cell>
          <cell r="N158" t="str">
            <v>26</v>
          </cell>
          <cell r="O158" t="str">
            <v>重庆市万州区</v>
          </cell>
          <cell r="P158" t="str">
            <v>共青团员</v>
          </cell>
          <cell r="Q158" t="str">
            <v>重庆科技学院</v>
          </cell>
          <cell r="R158" t="str">
            <v>2022-06-14</v>
          </cell>
          <cell r="S158" t="str">
            <v>自动化</v>
          </cell>
        </row>
        <row r="159">
          <cell r="A159" t="str">
            <v>刘家辉</v>
          </cell>
          <cell r="B159" t="str">
            <v>500234199806078696</v>
          </cell>
          <cell r="C159" t="str">
            <v>6104803405906</v>
          </cell>
          <cell r="D159" t="str">
            <v>男</v>
          </cell>
          <cell r="E159" t="str">
            <v>开州区公安局</v>
          </cell>
          <cell r="F159" t="str">
            <v>基层执法勤务职位3</v>
          </cell>
          <cell r="G159">
            <v>58.5</v>
          </cell>
          <cell r="H159">
            <v>65</v>
          </cell>
          <cell r="I159">
            <v>77</v>
          </cell>
          <cell r="J159">
            <v>0</v>
          </cell>
          <cell r="K159">
            <v>66</v>
          </cell>
          <cell r="L159" t="str">
            <v>汉族</v>
          </cell>
          <cell r="M159" t="str">
            <v>1998-06-07</v>
          </cell>
          <cell r="N159" t="str">
            <v>27</v>
          </cell>
          <cell r="O159" t="str">
            <v>重庆市开州区</v>
          </cell>
          <cell r="P159" t="str">
            <v>共青团员</v>
          </cell>
          <cell r="Q159" t="str">
            <v>重庆师范大学涉外商贸学院</v>
          </cell>
          <cell r="R159" t="str">
            <v>2021-06-07</v>
          </cell>
          <cell r="S159" t="str">
            <v>环境设计</v>
          </cell>
        </row>
        <row r="160">
          <cell r="A160" t="str">
            <v>文浩</v>
          </cell>
          <cell r="B160" t="str">
            <v>500234200010298090</v>
          </cell>
          <cell r="C160" t="str">
            <v>6104809401819</v>
          </cell>
          <cell r="D160" t="str">
            <v>男</v>
          </cell>
          <cell r="E160" t="str">
            <v>开州区公安局</v>
          </cell>
          <cell r="F160" t="str">
            <v>基层执法勤务职位2</v>
          </cell>
          <cell r="G160">
            <v>74.5</v>
          </cell>
          <cell r="H160">
            <v>55</v>
          </cell>
          <cell r="I160">
            <v>71</v>
          </cell>
          <cell r="J160">
            <v>0</v>
          </cell>
          <cell r="K160">
            <v>67.6</v>
          </cell>
          <cell r="L160" t="str">
            <v>汉族</v>
          </cell>
          <cell r="M160" t="str">
            <v>2000-10-29</v>
          </cell>
          <cell r="N160" t="str">
            <v>25</v>
          </cell>
          <cell r="O160" t="str">
            <v>重庆开州</v>
          </cell>
          <cell r="P160" t="str">
            <v>共青团员</v>
          </cell>
          <cell r="Q160" t="str">
            <v>重庆外语外事学院</v>
          </cell>
          <cell r="R160" t="str">
            <v>2023-06-30</v>
          </cell>
          <cell r="S160" t="str">
            <v>工程管理</v>
          </cell>
        </row>
        <row r="161">
          <cell r="A161" t="str">
            <v>刘静</v>
          </cell>
          <cell r="B161" t="str">
            <v>500235200010077382</v>
          </cell>
          <cell r="C161" t="str">
            <v>6107010504609</v>
          </cell>
          <cell r="D161" t="str">
            <v>女</v>
          </cell>
          <cell r="E161" t="str">
            <v>开州区乡镇机关</v>
          </cell>
          <cell r="F161" t="str">
            <v>综合管理职位10</v>
          </cell>
          <cell r="G161">
            <v>65.5</v>
          </cell>
          <cell r="H161">
            <v>66.5</v>
          </cell>
          <cell r="I161">
            <v>0</v>
          </cell>
          <cell r="J161">
            <v>0</v>
          </cell>
          <cell r="K161">
            <v>132</v>
          </cell>
          <cell r="L161" t="str">
            <v>汉族</v>
          </cell>
          <cell r="M161" t="str">
            <v>2000-10-07</v>
          </cell>
          <cell r="N161" t="str">
            <v>25</v>
          </cell>
          <cell r="O161" t="str">
            <v>重庆市云阳县</v>
          </cell>
          <cell r="P161" t="str">
            <v>共青团员</v>
          </cell>
          <cell r="Q161" t="str">
            <v>重庆人文科技学院</v>
          </cell>
          <cell r="R161" t="str">
            <v>2023-06-29</v>
          </cell>
          <cell r="S161" t="str">
            <v>汉语言文学</v>
          </cell>
        </row>
        <row r="162">
          <cell r="A162" t="str">
            <v>汪卓</v>
          </cell>
          <cell r="B162" t="str">
            <v>511023199806251076</v>
          </cell>
          <cell r="C162" t="str">
            <v>6107520202308</v>
          </cell>
          <cell r="D162" t="str">
            <v>男</v>
          </cell>
          <cell r="E162" t="str">
            <v>开州区乡镇机关</v>
          </cell>
          <cell r="F162" t="str">
            <v>综合管理职位5</v>
          </cell>
          <cell r="G162">
            <v>64</v>
          </cell>
          <cell r="H162">
            <v>67.5</v>
          </cell>
          <cell r="I162">
            <v>0</v>
          </cell>
          <cell r="J162">
            <v>0</v>
          </cell>
          <cell r="K162">
            <v>131.5</v>
          </cell>
          <cell r="L162" t="str">
            <v>汉族</v>
          </cell>
          <cell r="M162" t="str">
            <v>1998-06-25</v>
          </cell>
          <cell r="N162" t="str">
            <v>27</v>
          </cell>
          <cell r="O162" t="str">
            <v>四川省资阳市安岳县岳阳镇兴安路152号3幢一单元601</v>
          </cell>
          <cell r="P162" t="str">
            <v>群众</v>
          </cell>
          <cell r="Q162" t="str">
            <v>昆明学院</v>
          </cell>
          <cell r="R162" t="str">
            <v>2020-06-24</v>
          </cell>
          <cell r="S162" t="str">
            <v>财务管理</v>
          </cell>
        </row>
        <row r="163">
          <cell r="A163" t="str">
            <v>王正栅</v>
          </cell>
          <cell r="B163" t="str">
            <v>500236200001063516</v>
          </cell>
          <cell r="C163" t="str">
            <v>6104809401025</v>
          </cell>
          <cell r="D163" t="str">
            <v>男</v>
          </cell>
          <cell r="E163" t="str">
            <v>开州区公安局</v>
          </cell>
          <cell r="F163" t="str">
            <v>基层执法勤务职位2</v>
          </cell>
          <cell r="G163">
            <v>68</v>
          </cell>
          <cell r="H163">
            <v>61</v>
          </cell>
          <cell r="I163">
            <v>68</v>
          </cell>
          <cell r="J163">
            <v>0</v>
          </cell>
          <cell r="K163">
            <v>65.9</v>
          </cell>
          <cell r="L163" t="str">
            <v>汉族</v>
          </cell>
          <cell r="M163" t="str">
            <v>2000-01-06</v>
          </cell>
          <cell r="N163" t="str">
            <v>26</v>
          </cell>
          <cell r="O163" t="str">
            <v>重庆市奉节县</v>
          </cell>
          <cell r="P163" t="str">
            <v>群众</v>
          </cell>
          <cell r="Q163" t="str">
            <v>重庆城市科技学院</v>
          </cell>
          <cell r="R163" t="str">
            <v>2023-06-30</v>
          </cell>
          <cell r="S163" t="str">
            <v>工程造价</v>
          </cell>
        </row>
        <row r="164">
          <cell r="A164" t="str">
            <v>周孟祺</v>
          </cell>
          <cell r="B164" t="str">
            <v>500234199712281861</v>
          </cell>
          <cell r="C164" t="str">
            <v>6101560100520</v>
          </cell>
          <cell r="D164" t="str">
            <v>女</v>
          </cell>
          <cell r="E164" t="str">
            <v>开州区农业开发中心（参照）</v>
          </cell>
          <cell r="F164" t="str">
            <v>项目管理</v>
          </cell>
          <cell r="G164">
            <v>65</v>
          </cell>
          <cell r="H164">
            <v>65.5</v>
          </cell>
          <cell r="I164">
            <v>0</v>
          </cell>
          <cell r="J164">
            <v>0</v>
          </cell>
          <cell r="K164">
            <v>130.5</v>
          </cell>
          <cell r="L164" t="str">
            <v>汉族</v>
          </cell>
          <cell r="M164" t="str">
            <v>1997-12-28</v>
          </cell>
          <cell r="N164" t="str">
            <v>28</v>
          </cell>
          <cell r="O164" t="str">
            <v>重庆市开州区</v>
          </cell>
          <cell r="P164" t="str">
            <v>群众</v>
          </cell>
          <cell r="Q164" t="str">
            <v>重庆邮电大学</v>
          </cell>
          <cell r="R164" t="str">
            <v>2019-06-21</v>
          </cell>
          <cell r="S164" t="str">
            <v>信息管理与信息系统</v>
          </cell>
        </row>
        <row r="165">
          <cell r="A165" t="str">
            <v>刘明洋</v>
          </cell>
          <cell r="B165" t="str">
            <v>500229199910290012</v>
          </cell>
          <cell r="C165" t="str">
            <v>6107540203027</v>
          </cell>
          <cell r="D165" t="str">
            <v>男</v>
          </cell>
          <cell r="E165" t="str">
            <v>开州区乡镇机关</v>
          </cell>
          <cell r="F165" t="str">
            <v>综合管理职位9</v>
          </cell>
          <cell r="G165">
            <v>60.5</v>
          </cell>
          <cell r="H165">
            <v>72</v>
          </cell>
          <cell r="I165">
            <v>0</v>
          </cell>
          <cell r="J165">
            <v>0</v>
          </cell>
          <cell r="K165">
            <v>132.5</v>
          </cell>
          <cell r="L165" t="str">
            <v>汉族</v>
          </cell>
          <cell r="M165" t="str">
            <v>1999-10-29</v>
          </cell>
          <cell r="N165" t="str">
            <v>26</v>
          </cell>
          <cell r="O165" t="str">
            <v>重庆市城口县</v>
          </cell>
          <cell r="P165" t="str">
            <v>共青团员</v>
          </cell>
          <cell r="Q165" t="str">
            <v>重庆人文科技学院</v>
          </cell>
          <cell r="R165" t="str">
            <v>2023-06-30</v>
          </cell>
          <cell r="S165" t="str">
            <v>风景园林</v>
          </cell>
        </row>
        <row r="166">
          <cell r="A166" t="str">
            <v>刘期鹭</v>
          </cell>
          <cell r="B166" t="str">
            <v>500234200304042760</v>
          </cell>
          <cell r="C166" t="str">
            <v>6101540103516</v>
          </cell>
          <cell r="D166" t="str">
            <v>女</v>
          </cell>
          <cell r="E166" t="str">
            <v>开州区劳动人事争议仲裁院（参照）</v>
          </cell>
          <cell r="F166" t="str">
            <v>综合管理</v>
          </cell>
          <cell r="G166">
            <v>74.5</v>
          </cell>
          <cell r="H166">
            <v>63</v>
          </cell>
          <cell r="I166">
            <v>0</v>
          </cell>
          <cell r="J166">
            <v>0</v>
          </cell>
          <cell r="K166">
            <v>137.5</v>
          </cell>
          <cell r="L166" t="str">
            <v>汉族</v>
          </cell>
          <cell r="M166" t="str">
            <v>2003-04-04</v>
          </cell>
          <cell r="N166" t="str">
            <v>22</v>
          </cell>
          <cell r="O166" t="str">
            <v>重庆市开州区</v>
          </cell>
          <cell r="P166" t="str">
            <v>共青团员</v>
          </cell>
          <cell r="Q166" t="str">
            <v>重庆三峡学院</v>
          </cell>
          <cell r="R166" t="str">
            <v>2024-06-21</v>
          </cell>
          <cell r="S166" t="str">
            <v>小学教育</v>
          </cell>
        </row>
        <row r="167">
          <cell r="A167" t="str">
            <v>刘青青</v>
          </cell>
          <cell r="B167" t="str">
            <v>511425200403203424</v>
          </cell>
          <cell r="C167" t="str">
            <v>6101805301213</v>
          </cell>
          <cell r="D167" t="str">
            <v>女</v>
          </cell>
          <cell r="E167" t="str">
            <v>开州区监委派出监察室</v>
          </cell>
          <cell r="F167" t="str">
            <v>纪检监察职位2</v>
          </cell>
          <cell r="G167">
            <v>67.5</v>
          </cell>
          <cell r="H167">
            <v>67.5</v>
          </cell>
          <cell r="I167">
            <v>0</v>
          </cell>
          <cell r="J167">
            <v>0</v>
          </cell>
          <cell r="K167">
            <v>135</v>
          </cell>
          <cell r="L167" t="str">
            <v>汉族</v>
          </cell>
          <cell r="M167" t="str">
            <v>2004-03-20</v>
          </cell>
          <cell r="N167" t="str">
            <v>21</v>
          </cell>
          <cell r="O167" t="str">
            <v>四川省青神县</v>
          </cell>
          <cell r="P167" t="str">
            <v>中共党员</v>
          </cell>
          <cell r="Q167" t="str">
            <v>广东技术师范大学</v>
          </cell>
          <cell r="R167" t="str">
            <v>2026-06-30</v>
          </cell>
          <cell r="S167" t="str">
            <v>汉语言文学</v>
          </cell>
        </row>
        <row r="168">
          <cell r="A168" t="str">
            <v>刘思琴</v>
          </cell>
          <cell r="B168" t="str">
            <v>500234200310257020</v>
          </cell>
          <cell r="C168" t="str">
            <v>6103540207302</v>
          </cell>
          <cell r="D168" t="str">
            <v>女</v>
          </cell>
          <cell r="E168" t="str">
            <v>开州区市场监督管理局</v>
          </cell>
          <cell r="F168" t="str">
            <v>基层市场监管2</v>
          </cell>
          <cell r="G168">
            <v>69</v>
          </cell>
          <cell r="H168">
            <v>69</v>
          </cell>
          <cell r="I168">
            <v>0</v>
          </cell>
          <cell r="J168">
            <v>0</v>
          </cell>
          <cell r="K168">
            <v>138</v>
          </cell>
          <cell r="L168" t="str">
            <v>汉族</v>
          </cell>
          <cell r="M168" t="str">
            <v>2003-10-25</v>
          </cell>
          <cell r="N168" t="str">
            <v>22</v>
          </cell>
          <cell r="O168" t="str">
            <v>重庆市开州区白桥镇桂花村9组6号</v>
          </cell>
          <cell r="P168" t="str">
            <v>共青团员</v>
          </cell>
          <cell r="Q168" t="str">
            <v>长春工业大学</v>
          </cell>
          <cell r="R168" t="str">
            <v>2026-07-01</v>
          </cell>
          <cell r="S168" t="str">
            <v>生物工程</v>
          </cell>
        </row>
        <row r="169">
          <cell r="A169" t="str">
            <v>刘鑫</v>
          </cell>
          <cell r="B169" t="str">
            <v>500101199803200219</v>
          </cell>
          <cell r="C169" t="str">
            <v>6107010405327</v>
          </cell>
          <cell r="D169" t="str">
            <v>男</v>
          </cell>
          <cell r="E169" t="str">
            <v>开州区乡镇机关</v>
          </cell>
          <cell r="F169" t="str">
            <v>综合管理职位11</v>
          </cell>
          <cell r="G169">
            <v>68</v>
          </cell>
          <cell r="H169">
            <v>60.5</v>
          </cell>
          <cell r="I169">
            <v>0</v>
          </cell>
          <cell r="J169">
            <v>0</v>
          </cell>
          <cell r="K169">
            <v>128.5</v>
          </cell>
          <cell r="L169" t="str">
            <v>回族</v>
          </cell>
          <cell r="M169" t="str">
            <v>1998-03-20</v>
          </cell>
          <cell r="N169" t="str">
            <v>27</v>
          </cell>
          <cell r="O169" t="str">
            <v>重庆市万州区</v>
          </cell>
          <cell r="P169" t="str">
            <v>共青团员</v>
          </cell>
          <cell r="Q169" t="str">
            <v>湖南中医药大学</v>
          </cell>
          <cell r="R169" t="str">
            <v>2022-06-28</v>
          </cell>
          <cell r="S169" t="str">
            <v>康复治疗技术</v>
          </cell>
        </row>
        <row r="170">
          <cell r="A170" t="str">
            <v>王雪韩</v>
          </cell>
          <cell r="B170" t="str">
            <v>500235200108019017</v>
          </cell>
          <cell r="C170" t="str">
            <v>6104808202701</v>
          </cell>
          <cell r="D170" t="str">
            <v>男</v>
          </cell>
          <cell r="E170" t="str">
            <v>开州区公安局</v>
          </cell>
          <cell r="F170" t="str">
            <v>基层执法勤务职位3</v>
          </cell>
          <cell r="G170">
            <v>63.5</v>
          </cell>
          <cell r="H170">
            <v>54.5</v>
          </cell>
          <cell r="I170">
            <v>75</v>
          </cell>
          <cell r="J170">
            <v>0</v>
          </cell>
          <cell r="K170">
            <v>64.25</v>
          </cell>
          <cell r="L170" t="str">
            <v>汉族</v>
          </cell>
          <cell r="M170" t="str">
            <v>2001-08-01</v>
          </cell>
          <cell r="N170" t="str">
            <v>25</v>
          </cell>
          <cell r="O170" t="str">
            <v>重庆市云阳县</v>
          </cell>
          <cell r="P170" t="str">
            <v>共青团员</v>
          </cell>
          <cell r="Q170" t="str">
            <v>重庆交通大学</v>
          </cell>
          <cell r="R170" t="str">
            <v>2024-07-01</v>
          </cell>
          <cell r="S170" t="str">
            <v>城乡规划</v>
          </cell>
        </row>
        <row r="171">
          <cell r="A171" t="str">
            <v>万博文</v>
          </cell>
          <cell r="B171" t="str">
            <v>500234200405110451</v>
          </cell>
          <cell r="C171" t="str">
            <v>6107540202104</v>
          </cell>
          <cell r="D171" t="str">
            <v>男</v>
          </cell>
          <cell r="E171" t="str">
            <v>开州区乡镇机关</v>
          </cell>
          <cell r="F171" t="str">
            <v>综合管理职位7</v>
          </cell>
          <cell r="G171">
            <v>65</v>
          </cell>
          <cell r="H171">
            <v>59.5</v>
          </cell>
          <cell r="I171">
            <v>0</v>
          </cell>
          <cell r="J171">
            <v>0</v>
          </cell>
          <cell r="K171">
            <v>124.5</v>
          </cell>
          <cell r="L171" t="str">
            <v>汉族</v>
          </cell>
          <cell r="M171" t="str">
            <v>2004-05-11</v>
          </cell>
          <cell r="N171" t="str">
            <v>22岁</v>
          </cell>
          <cell r="O171" t="str">
            <v>重庆市开州区</v>
          </cell>
          <cell r="P171" t="str">
            <v>共青团员</v>
          </cell>
          <cell r="Q171" t="str">
            <v>西南大学</v>
          </cell>
          <cell r="R171" t="str">
            <v>2026-07-31</v>
          </cell>
          <cell r="S171" t="str">
            <v>园艺专业</v>
          </cell>
        </row>
        <row r="172">
          <cell r="A172" t="str">
            <v>刘羽</v>
          </cell>
          <cell r="B172" t="str">
            <v>500221199712083425</v>
          </cell>
          <cell r="C172" t="str">
            <v>6107020401228</v>
          </cell>
          <cell r="D172" t="str">
            <v>女</v>
          </cell>
          <cell r="E172" t="str">
            <v>开州区乡镇机关</v>
          </cell>
          <cell r="F172" t="str">
            <v>综合管理职位11</v>
          </cell>
          <cell r="G172">
            <v>62</v>
          </cell>
          <cell r="H172">
            <v>77</v>
          </cell>
          <cell r="I172">
            <v>0</v>
          </cell>
          <cell r="J172">
            <v>0</v>
          </cell>
          <cell r="K172">
            <v>139</v>
          </cell>
          <cell r="L172" t="str">
            <v>汉族</v>
          </cell>
          <cell r="M172" t="str">
            <v>1997-12-08</v>
          </cell>
          <cell r="N172" t="str">
            <v>28</v>
          </cell>
          <cell r="O172" t="str">
            <v>重庆长寿</v>
          </cell>
          <cell r="P172" t="str">
            <v>中共党员</v>
          </cell>
          <cell r="Q172" t="str">
            <v>重庆师范大学</v>
          </cell>
          <cell r="R172" t="str">
            <v>2020-06-30</v>
          </cell>
          <cell r="S172" t="str">
            <v>金融工程</v>
          </cell>
        </row>
        <row r="173">
          <cell r="A173" t="str">
            <v>卢朕龙</v>
          </cell>
          <cell r="B173" t="str">
            <v>500234200506130814</v>
          </cell>
          <cell r="C173" t="str">
            <v>6107540204805</v>
          </cell>
          <cell r="D173" t="str">
            <v>男</v>
          </cell>
          <cell r="E173" t="str">
            <v>开州区乡镇机关</v>
          </cell>
          <cell r="F173" t="str">
            <v>综合管理职位1</v>
          </cell>
          <cell r="G173">
            <v>67.5</v>
          </cell>
          <cell r="H173">
            <v>67.5</v>
          </cell>
          <cell r="I173">
            <v>0</v>
          </cell>
          <cell r="J173">
            <v>0</v>
          </cell>
          <cell r="K173">
            <v>135</v>
          </cell>
          <cell r="L173" t="str">
            <v>汉族</v>
          </cell>
          <cell r="M173" t="str">
            <v>2005-06-13</v>
          </cell>
          <cell r="N173" t="str">
            <v>20</v>
          </cell>
          <cell r="O173" t="str">
            <v>重庆市开州区</v>
          </cell>
          <cell r="P173" t="str">
            <v>群众</v>
          </cell>
          <cell r="Q173" t="str">
            <v>重庆理工大学</v>
          </cell>
          <cell r="R173" t="str">
            <v>2026-07-13</v>
          </cell>
          <cell r="S173" t="str">
            <v>管理学学科门类-公共管理类-行政管理</v>
          </cell>
        </row>
        <row r="174">
          <cell r="A174" t="str">
            <v>赵洪</v>
          </cell>
          <cell r="B174" t="str">
            <v>50023420000816523X</v>
          </cell>
          <cell r="C174" t="str">
            <v>6101808209017</v>
          </cell>
          <cell r="D174" t="str">
            <v>男</v>
          </cell>
          <cell r="E174" t="str">
            <v>开州区街道机关</v>
          </cell>
          <cell r="F174" t="str">
            <v>综合管理职位3</v>
          </cell>
          <cell r="G174">
            <v>64.5</v>
          </cell>
          <cell r="H174">
            <v>73</v>
          </cell>
          <cell r="I174">
            <v>0</v>
          </cell>
          <cell r="J174">
            <v>0</v>
          </cell>
          <cell r="K174">
            <v>137.5</v>
          </cell>
          <cell r="L174" t="str">
            <v>汉族</v>
          </cell>
          <cell r="M174" t="str">
            <v>2000-08-16</v>
          </cell>
          <cell r="N174" t="str">
            <v>25</v>
          </cell>
          <cell r="O174" t="str">
            <v>重庆市开州区</v>
          </cell>
          <cell r="P174" t="str">
            <v>共青团员</v>
          </cell>
          <cell r="Q174" t="str">
            <v>云南师范大学</v>
          </cell>
          <cell r="R174" t="str">
            <v>2026-07-01</v>
          </cell>
          <cell r="S174" t="str">
            <v>计算机应用技术（081203）</v>
          </cell>
        </row>
        <row r="175">
          <cell r="A175" t="str">
            <v>王钰婷</v>
          </cell>
          <cell r="B175" t="str">
            <v>500101199812220844</v>
          </cell>
          <cell r="C175" t="str">
            <v>6107010603909</v>
          </cell>
          <cell r="D175" t="str">
            <v>女</v>
          </cell>
          <cell r="E175" t="str">
            <v>开州区乡镇机关</v>
          </cell>
          <cell r="F175" t="str">
            <v>综合管理职位6</v>
          </cell>
          <cell r="G175">
            <v>70.5</v>
          </cell>
          <cell r="H175">
            <v>65</v>
          </cell>
          <cell r="I175">
            <v>0</v>
          </cell>
          <cell r="J175">
            <v>0</v>
          </cell>
          <cell r="K175">
            <v>135.5</v>
          </cell>
          <cell r="L175" t="str">
            <v>汉族</v>
          </cell>
          <cell r="M175" t="str">
            <v>1998-12-22</v>
          </cell>
          <cell r="N175" t="str">
            <v>27</v>
          </cell>
          <cell r="O175" t="str">
            <v>重庆市万州区</v>
          </cell>
          <cell r="P175" t="str">
            <v>共青团员</v>
          </cell>
          <cell r="Q175" t="str">
            <v>重庆工商大学</v>
          </cell>
          <cell r="R175" t="str">
            <v>2020-06-19</v>
          </cell>
          <cell r="S175" t="str">
            <v>财务管理</v>
          </cell>
        </row>
        <row r="176">
          <cell r="A176" t="str">
            <v>龙登平</v>
          </cell>
          <cell r="B176" t="str">
            <v>500236200109013318</v>
          </cell>
          <cell r="C176" t="str">
            <v>6104808201625</v>
          </cell>
          <cell r="D176" t="str">
            <v>男</v>
          </cell>
          <cell r="E176" t="str">
            <v>开州区公安局</v>
          </cell>
          <cell r="F176" t="str">
            <v>基层执法勤务职位（金融财会）</v>
          </cell>
          <cell r="G176">
            <v>61</v>
          </cell>
          <cell r="H176">
            <v>60</v>
          </cell>
          <cell r="I176">
            <v>73</v>
          </cell>
          <cell r="J176">
            <v>0</v>
          </cell>
          <cell r="K176">
            <v>64.3</v>
          </cell>
          <cell r="L176" t="str">
            <v>汉族</v>
          </cell>
          <cell r="M176" t="str">
            <v>2001-09-01</v>
          </cell>
          <cell r="N176" t="str">
            <v>24</v>
          </cell>
          <cell r="O176" t="str">
            <v>重庆市奉节县鱼复街道月牙街66号</v>
          </cell>
          <cell r="P176" t="str">
            <v>群众</v>
          </cell>
          <cell r="Q176" t="str">
            <v>太原理工大学现代科技学院</v>
          </cell>
          <cell r="R176" t="str">
            <v>2026-06-01</v>
          </cell>
          <cell r="S176" t="str">
            <v>会计学</v>
          </cell>
        </row>
        <row r="177">
          <cell r="A177" t="str">
            <v>徐静</v>
          </cell>
          <cell r="B177" t="str">
            <v>500234200412281881</v>
          </cell>
          <cell r="C177" t="str">
            <v>6107540201430</v>
          </cell>
          <cell r="D177" t="str">
            <v>女</v>
          </cell>
          <cell r="E177" t="str">
            <v>开州区乡镇机关</v>
          </cell>
          <cell r="F177" t="str">
            <v>综合管理职位2</v>
          </cell>
          <cell r="G177">
            <v>73.5</v>
          </cell>
          <cell r="H177">
            <v>62</v>
          </cell>
          <cell r="I177">
            <v>0</v>
          </cell>
          <cell r="J177">
            <v>0</v>
          </cell>
          <cell r="K177">
            <v>135.5</v>
          </cell>
          <cell r="L177" t="str">
            <v>汉族</v>
          </cell>
          <cell r="M177" t="str">
            <v>2004-12-28</v>
          </cell>
          <cell r="N177" t="str">
            <v>21</v>
          </cell>
          <cell r="O177" t="str">
            <v>重庆市开州区</v>
          </cell>
          <cell r="P177" t="str">
            <v>中共党员</v>
          </cell>
          <cell r="Q177" t="str">
            <v>广西大学</v>
          </cell>
          <cell r="R177" t="str">
            <v>2026-07-01</v>
          </cell>
          <cell r="S177" t="str">
            <v>生物科学</v>
          </cell>
        </row>
        <row r="178">
          <cell r="A178" t="str">
            <v>李璨</v>
          </cell>
          <cell r="B178" t="str">
            <v>50023419940920576X</v>
          </cell>
          <cell r="C178" t="str">
            <v>6101010304220</v>
          </cell>
          <cell r="D178" t="str">
            <v>女</v>
          </cell>
          <cell r="E178" t="str">
            <v>开州区街道机关</v>
          </cell>
          <cell r="F178" t="str">
            <v>综合管理职位4</v>
          </cell>
          <cell r="G178">
            <v>62</v>
          </cell>
          <cell r="H178">
            <v>64.5</v>
          </cell>
          <cell r="I178">
            <v>0</v>
          </cell>
          <cell r="J178">
            <v>0</v>
          </cell>
          <cell r="K178">
            <v>126.5</v>
          </cell>
          <cell r="L178" t="str">
            <v>汉族</v>
          </cell>
          <cell r="M178" t="str">
            <v>1994-09-20</v>
          </cell>
          <cell r="N178" t="str">
            <v>31</v>
          </cell>
          <cell r="O178" t="str">
            <v>重庆市开州区</v>
          </cell>
          <cell r="P178" t="str">
            <v>群众</v>
          </cell>
          <cell r="Q178" t="str">
            <v>重庆师范大学</v>
          </cell>
          <cell r="R178" t="str">
            <v>2025-06-30</v>
          </cell>
          <cell r="S178" t="str">
            <v>金融学</v>
          </cell>
        </row>
        <row r="179">
          <cell r="A179" t="str">
            <v>杨秀利</v>
          </cell>
          <cell r="B179" t="str">
            <v>513021199902057686</v>
          </cell>
          <cell r="C179" t="str">
            <v>6101807301609</v>
          </cell>
          <cell r="D179" t="str">
            <v>女</v>
          </cell>
          <cell r="E179" t="str">
            <v>开州高新区管委会</v>
          </cell>
          <cell r="F179" t="str">
            <v>综合管理</v>
          </cell>
          <cell r="G179">
            <v>69.5</v>
          </cell>
          <cell r="H179">
            <v>63</v>
          </cell>
          <cell r="I179">
            <v>0</v>
          </cell>
          <cell r="J179">
            <v>0</v>
          </cell>
          <cell r="K179">
            <v>132.5</v>
          </cell>
          <cell r="L179" t="str">
            <v>汉族</v>
          </cell>
          <cell r="M179" t="str">
            <v>1999-02-05</v>
          </cell>
          <cell r="N179" t="str">
            <v>26</v>
          </cell>
          <cell r="O179" t="str">
            <v>四川省达州市达川区</v>
          </cell>
          <cell r="P179" t="str">
            <v>中共党员</v>
          </cell>
          <cell r="Q179" t="str">
            <v>西南交通大学</v>
          </cell>
          <cell r="R179" t="str">
            <v>2025-06-06</v>
          </cell>
          <cell r="S179" t="str">
            <v>管理科学与工程</v>
          </cell>
        </row>
        <row r="180">
          <cell r="A180" t="str">
            <v>罗嘉琳</v>
          </cell>
          <cell r="B180" t="str">
            <v>510184200009250049</v>
          </cell>
          <cell r="C180" t="str">
            <v>6107806902928</v>
          </cell>
          <cell r="D180" t="str">
            <v>女</v>
          </cell>
          <cell r="E180" t="str">
            <v>开州区乡镇机关</v>
          </cell>
          <cell r="F180" t="str">
            <v>综合管理职位10</v>
          </cell>
          <cell r="G180">
            <v>64.5</v>
          </cell>
          <cell r="H180">
            <v>72</v>
          </cell>
          <cell r="I180">
            <v>0</v>
          </cell>
          <cell r="J180">
            <v>0</v>
          </cell>
          <cell r="K180">
            <v>136.5</v>
          </cell>
          <cell r="L180" t="str">
            <v>土家族</v>
          </cell>
          <cell r="M180" t="str">
            <v>2000-09-25</v>
          </cell>
          <cell r="N180" t="str">
            <v>25</v>
          </cell>
          <cell r="O180" t="str">
            <v>四川省崇州市</v>
          </cell>
          <cell r="P180" t="str">
            <v>共青团员</v>
          </cell>
          <cell r="Q180" t="str">
            <v>重庆工程学院</v>
          </cell>
          <cell r="R180" t="str">
            <v>2022-06-16</v>
          </cell>
          <cell r="S180" t="str">
            <v>数字媒体艺术</v>
          </cell>
        </row>
        <row r="181">
          <cell r="A181" t="str">
            <v>罗岭</v>
          </cell>
          <cell r="B181" t="str">
            <v>500234199612083294</v>
          </cell>
          <cell r="C181" t="str">
            <v>6104809404815</v>
          </cell>
          <cell r="D181" t="str">
            <v>男</v>
          </cell>
          <cell r="E181" t="str">
            <v>开州区公安局</v>
          </cell>
          <cell r="F181" t="str">
            <v>基层执法勤务职位（网络安全管理）</v>
          </cell>
          <cell r="G181">
            <v>69.5</v>
          </cell>
          <cell r="H181">
            <v>63.5</v>
          </cell>
          <cell r="I181">
            <v>69</v>
          </cell>
          <cell r="J181">
            <v>0</v>
          </cell>
          <cell r="K181">
            <v>67.55</v>
          </cell>
          <cell r="L181" t="str">
            <v>汉族</v>
          </cell>
          <cell r="M181" t="str">
            <v>1996-12-08</v>
          </cell>
          <cell r="N181" t="str">
            <v>29</v>
          </cell>
          <cell r="O181" t="str">
            <v>重庆市开州区</v>
          </cell>
          <cell r="P181" t="str">
            <v>群众</v>
          </cell>
          <cell r="Q181" t="str">
            <v>重庆邮电大学移通学院</v>
          </cell>
          <cell r="R181" t="str">
            <v>2024-06-14</v>
          </cell>
          <cell r="S181" t="str">
            <v>计算机科学与技术</v>
          </cell>
        </row>
        <row r="182">
          <cell r="A182" t="str">
            <v>马旻溪</v>
          </cell>
          <cell r="B182" t="str">
            <v>370112200409133425</v>
          </cell>
          <cell r="C182" t="str">
            <v>6101805502027</v>
          </cell>
          <cell r="D182" t="str">
            <v>女</v>
          </cell>
          <cell r="E182" t="str">
            <v>开州区计生协会（参照）</v>
          </cell>
          <cell r="F182" t="str">
            <v>综合管理</v>
          </cell>
          <cell r="G182">
            <v>68.5</v>
          </cell>
          <cell r="H182">
            <v>74</v>
          </cell>
          <cell r="I182">
            <v>0</v>
          </cell>
          <cell r="J182">
            <v>0</v>
          </cell>
          <cell r="K182">
            <v>142.5</v>
          </cell>
          <cell r="L182" t="str">
            <v>汉族</v>
          </cell>
          <cell r="M182" t="str">
            <v>2004-09-13</v>
          </cell>
          <cell r="N182" t="str">
            <v>22</v>
          </cell>
          <cell r="O182" t="str">
            <v>山东省济南市历城区二环东路1728号2号楼4单元401号</v>
          </cell>
          <cell r="P182" t="str">
            <v>群众</v>
          </cell>
          <cell r="Q182" t="str">
            <v>山东第一医科大学</v>
          </cell>
          <cell r="R182" t="str">
            <v>2026-06-30</v>
          </cell>
          <cell r="S182" t="str">
            <v>医学实验技术</v>
          </cell>
        </row>
        <row r="183">
          <cell r="A183" t="str">
            <v>胡文文</v>
          </cell>
          <cell r="B183" t="str">
            <v>50023819991024002X</v>
          </cell>
          <cell r="C183" t="str">
            <v>6101807204119</v>
          </cell>
          <cell r="D183" t="str">
            <v>女</v>
          </cell>
          <cell r="E183" t="str">
            <v>开州区供销联社</v>
          </cell>
          <cell r="F183" t="str">
            <v>综合管理</v>
          </cell>
          <cell r="G183">
            <v>66</v>
          </cell>
          <cell r="H183">
            <v>64</v>
          </cell>
          <cell r="I183">
            <v>0</v>
          </cell>
          <cell r="J183">
            <v>0</v>
          </cell>
          <cell r="K183">
            <v>130</v>
          </cell>
          <cell r="L183" t="str">
            <v>汉族</v>
          </cell>
          <cell r="M183" t="str">
            <v>1999-10-24</v>
          </cell>
          <cell r="N183" t="str">
            <v>26</v>
          </cell>
          <cell r="O183" t="str">
            <v>重庆市巫溪县</v>
          </cell>
          <cell r="P183" t="str">
            <v>中共党员</v>
          </cell>
          <cell r="Q183" t="str">
            <v>重庆师范大学</v>
          </cell>
          <cell r="R183" t="str">
            <v>2024-07-01</v>
          </cell>
          <cell r="S183" t="str">
            <v>新闻与传播</v>
          </cell>
        </row>
        <row r="184">
          <cell r="A184" t="str">
            <v>沈靖薇</v>
          </cell>
          <cell r="B184" t="str">
            <v>500101200302044663</v>
          </cell>
          <cell r="C184" t="str">
            <v>6107010404905</v>
          </cell>
          <cell r="D184" t="str">
            <v>女</v>
          </cell>
          <cell r="E184" t="str">
            <v>开州区乡镇机关</v>
          </cell>
          <cell r="F184" t="str">
            <v>综合管理职位6</v>
          </cell>
          <cell r="G184">
            <v>61.5</v>
          </cell>
          <cell r="H184">
            <v>70.5</v>
          </cell>
          <cell r="I184">
            <v>0</v>
          </cell>
          <cell r="J184">
            <v>0</v>
          </cell>
          <cell r="K184">
            <v>132</v>
          </cell>
          <cell r="L184" t="str">
            <v>汉族</v>
          </cell>
          <cell r="M184" t="str">
            <v>2003-02-04</v>
          </cell>
          <cell r="N184" t="str">
            <v>22</v>
          </cell>
          <cell r="O184" t="str">
            <v>重庆市万州区</v>
          </cell>
          <cell r="P184" t="str">
            <v>共青团员</v>
          </cell>
          <cell r="Q184" t="str">
            <v>重庆交通大学</v>
          </cell>
          <cell r="R184" t="str">
            <v>2025-06-13</v>
          </cell>
          <cell r="S184" t="str">
            <v>会计学</v>
          </cell>
        </row>
        <row r="185">
          <cell r="A185" t="str">
            <v>王婷婷</v>
          </cell>
          <cell r="B185" t="str">
            <v>500234200308151868</v>
          </cell>
          <cell r="C185" t="str">
            <v>6101801101113</v>
          </cell>
          <cell r="D185" t="str">
            <v>女</v>
          </cell>
          <cell r="E185" t="str">
            <v>开州区财政绩效评价和集中收付中心（参照）</v>
          </cell>
          <cell r="F185" t="str">
            <v>财政绩效管理2</v>
          </cell>
          <cell r="G185">
            <v>60</v>
          </cell>
          <cell r="H185">
            <v>68.5</v>
          </cell>
          <cell r="I185">
            <v>0</v>
          </cell>
          <cell r="J185">
            <v>0</v>
          </cell>
          <cell r="K185">
            <v>128.5</v>
          </cell>
          <cell r="L185" t="str">
            <v>汉族</v>
          </cell>
          <cell r="M185" t="str">
            <v>2003-08-15</v>
          </cell>
          <cell r="N185" t="str">
            <v>22</v>
          </cell>
          <cell r="O185" t="str">
            <v>重庆市开州区温泉镇金霞村</v>
          </cell>
          <cell r="P185" t="str">
            <v>共青团员</v>
          </cell>
          <cell r="Q185" t="str">
            <v>湖南师范大学</v>
          </cell>
          <cell r="R185" t="str">
            <v>2024-06-30</v>
          </cell>
          <cell r="S185" t="str">
            <v>工商管理</v>
          </cell>
        </row>
        <row r="186">
          <cell r="A186" t="str">
            <v>陶梅</v>
          </cell>
          <cell r="B186" t="str">
            <v>500230199812191067</v>
          </cell>
          <cell r="C186" t="str">
            <v>6101020105828</v>
          </cell>
          <cell r="D186" t="str">
            <v>女</v>
          </cell>
          <cell r="E186" t="str">
            <v>开州区供销联社</v>
          </cell>
          <cell r="F186" t="str">
            <v>综合管理</v>
          </cell>
          <cell r="G186">
            <v>68</v>
          </cell>
          <cell r="H186">
            <v>60</v>
          </cell>
          <cell r="I186">
            <v>0</v>
          </cell>
          <cell r="J186">
            <v>0</v>
          </cell>
          <cell r="K186">
            <v>128</v>
          </cell>
          <cell r="L186" t="str">
            <v>汉族</v>
          </cell>
          <cell r="M186" t="str">
            <v>1998-12-19</v>
          </cell>
          <cell r="N186" t="str">
            <v>27</v>
          </cell>
          <cell r="O186" t="str">
            <v>重庆市丰都县三元镇梯子河村</v>
          </cell>
          <cell r="P186" t="str">
            <v>共青团员</v>
          </cell>
          <cell r="Q186" t="str">
            <v>华南农业大学</v>
          </cell>
          <cell r="R186" t="str">
            <v>2025-06-30</v>
          </cell>
          <cell r="S186" t="str">
            <v>渔业发展</v>
          </cell>
        </row>
        <row r="187">
          <cell r="A187" t="str">
            <v>潘雨露</v>
          </cell>
          <cell r="B187" t="str">
            <v>510524200310011069</v>
          </cell>
          <cell r="C187" t="str">
            <v>6107806404130</v>
          </cell>
          <cell r="D187" t="str">
            <v>女</v>
          </cell>
          <cell r="E187" t="str">
            <v>开州区乡镇机关</v>
          </cell>
          <cell r="F187" t="str">
            <v>综合管理职位2</v>
          </cell>
          <cell r="G187">
            <v>65.5</v>
          </cell>
          <cell r="H187">
            <v>67.5</v>
          </cell>
          <cell r="I187">
            <v>0</v>
          </cell>
          <cell r="J187">
            <v>0</v>
          </cell>
          <cell r="K187">
            <v>133</v>
          </cell>
          <cell r="L187" t="str">
            <v>汉族</v>
          </cell>
          <cell r="M187" t="str">
            <v>2003-10-01</v>
          </cell>
          <cell r="N187" t="str">
            <v>22</v>
          </cell>
          <cell r="O187" t="str">
            <v>四川省泸州市叙永县天池镇甲寨子村1组43号</v>
          </cell>
          <cell r="P187" t="str">
            <v>中共党员</v>
          </cell>
          <cell r="Q187" t="str">
            <v>四川传媒学院</v>
          </cell>
          <cell r="R187" t="str">
            <v>2026-07-01</v>
          </cell>
          <cell r="S187" t="str">
            <v>文化产业管理</v>
          </cell>
        </row>
        <row r="188">
          <cell r="A188" t="str">
            <v>张晶瑶</v>
          </cell>
          <cell r="B188" t="str">
            <v>500101199908090626</v>
          </cell>
          <cell r="C188" t="str">
            <v>6101010105302</v>
          </cell>
          <cell r="D188" t="str">
            <v>女</v>
          </cell>
          <cell r="E188" t="str">
            <v>开州区国有资产服务中心（参照）</v>
          </cell>
          <cell r="F188" t="str">
            <v>综合管理2</v>
          </cell>
          <cell r="G188">
            <v>63</v>
          </cell>
          <cell r="H188">
            <v>64</v>
          </cell>
          <cell r="I188">
            <v>0</v>
          </cell>
          <cell r="J188">
            <v>0</v>
          </cell>
          <cell r="K188">
            <v>127</v>
          </cell>
          <cell r="L188" t="str">
            <v>汉族</v>
          </cell>
          <cell r="M188" t="str">
            <v>1999-08-09</v>
          </cell>
          <cell r="N188" t="str">
            <v>26</v>
          </cell>
          <cell r="O188" t="str">
            <v>重庆市万州区</v>
          </cell>
          <cell r="P188" t="str">
            <v>共青团员</v>
          </cell>
          <cell r="Q188" t="str">
            <v>重庆财经学院</v>
          </cell>
          <cell r="R188" t="str">
            <v>2023-06-16</v>
          </cell>
          <cell r="S188" t="str">
            <v>保险学</v>
          </cell>
        </row>
        <row r="189">
          <cell r="A189" t="str">
            <v>徐露</v>
          </cell>
          <cell r="B189" t="str">
            <v>500234200203191863</v>
          </cell>
          <cell r="C189" t="str">
            <v>6103808306518</v>
          </cell>
          <cell r="D189" t="str">
            <v>女</v>
          </cell>
          <cell r="E189" t="str">
            <v>开州区农业综合行政执法支队（参照）</v>
          </cell>
          <cell r="F189" t="str">
            <v>农业农村执法职位3</v>
          </cell>
          <cell r="G189">
            <v>59.5</v>
          </cell>
          <cell r="H189">
            <v>75</v>
          </cell>
          <cell r="I189">
            <v>0</v>
          </cell>
          <cell r="J189">
            <v>0</v>
          </cell>
          <cell r="K189">
            <v>134.5</v>
          </cell>
          <cell r="L189" t="str">
            <v>汉族</v>
          </cell>
          <cell r="M189" t="str">
            <v>2002-03-19</v>
          </cell>
          <cell r="N189" t="str">
            <v>23</v>
          </cell>
          <cell r="O189" t="str">
            <v>重庆市开州区</v>
          </cell>
          <cell r="P189" t="str">
            <v>共青团员</v>
          </cell>
          <cell r="Q189" t="str">
            <v>重庆交通大学</v>
          </cell>
          <cell r="R189" t="str">
            <v>2024-07-01</v>
          </cell>
          <cell r="S189" t="str">
            <v>飞行器制造工程</v>
          </cell>
        </row>
        <row r="190">
          <cell r="A190" t="str">
            <v>马睿琦</v>
          </cell>
          <cell r="B190" t="str">
            <v>500384199812100027</v>
          </cell>
          <cell r="C190" t="str">
            <v>6101804800925</v>
          </cell>
          <cell r="D190" t="str">
            <v>女</v>
          </cell>
          <cell r="E190" t="str">
            <v>开州区街道机关</v>
          </cell>
          <cell r="F190" t="str">
            <v>综合管理职位4</v>
          </cell>
          <cell r="G190">
            <v>69.5</v>
          </cell>
          <cell r="H190">
            <v>65</v>
          </cell>
          <cell r="I190">
            <v>0</v>
          </cell>
          <cell r="J190">
            <v>0</v>
          </cell>
          <cell r="K190">
            <v>134.5</v>
          </cell>
          <cell r="L190" t="str">
            <v>汉族</v>
          </cell>
          <cell r="M190" t="str">
            <v>1998-12-10</v>
          </cell>
          <cell r="N190" t="str">
            <v>27</v>
          </cell>
          <cell r="O190" t="str">
            <v>重庆市南川区</v>
          </cell>
          <cell r="P190" t="str">
            <v>共青团员</v>
          </cell>
          <cell r="Q190" t="str">
            <v>重庆师范大学</v>
          </cell>
          <cell r="R190" t="str">
            <v>2025-06-30</v>
          </cell>
          <cell r="S190" t="str">
            <v>企业管理</v>
          </cell>
        </row>
        <row r="191">
          <cell r="A191" t="str">
            <v>马涛</v>
          </cell>
          <cell r="B191" t="str">
            <v>500381200101231238</v>
          </cell>
          <cell r="C191" t="str">
            <v>6101804201826</v>
          </cell>
          <cell r="D191" t="str">
            <v>男</v>
          </cell>
          <cell r="E191" t="str">
            <v>开州区街道机关</v>
          </cell>
          <cell r="F191" t="str">
            <v>综合管理职位3</v>
          </cell>
          <cell r="G191">
            <v>70</v>
          </cell>
          <cell r="H191">
            <v>66</v>
          </cell>
          <cell r="I191">
            <v>0</v>
          </cell>
          <cell r="J191">
            <v>0</v>
          </cell>
          <cell r="K191">
            <v>136</v>
          </cell>
          <cell r="L191" t="str">
            <v>汉族</v>
          </cell>
          <cell r="M191" t="str">
            <v>2001-01-23</v>
          </cell>
          <cell r="N191" t="str">
            <v>25</v>
          </cell>
          <cell r="O191" t="str">
            <v>重庆市江津区</v>
          </cell>
          <cell r="P191" t="str">
            <v>共青团员</v>
          </cell>
          <cell r="Q191" t="str">
            <v>西南政法大学</v>
          </cell>
          <cell r="R191" t="str">
            <v>2026-06-30</v>
          </cell>
          <cell r="S191" t="str">
            <v>政治学</v>
          </cell>
        </row>
        <row r="192">
          <cell r="A192" t="str">
            <v>郭子瑜</v>
          </cell>
          <cell r="B192" t="str">
            <v>500101200311153650</v>
          </cell>
          <cell r="C192" t="str">
            <v>6101540107417</v>
          </cell>
          <cell r="D192" t="str">
            <v>男</v>
          </cell>
          <cell r="E192" t="str">
            <v>开州区财政绩效评价和集中收付中心（参照）</v>
          </cell>
          <cell r="F192" t="str">
            <v>财政绩效管理1</v>
          </cell>
          <cell r="G192">
            <v>65</v>
          </cell>
          <cell r="H192">
            <v>68.5</v>
          </cell>
          <cell r="I192">
            <v>0</v>
          </cell>
          <cell r="J192">
            <v>0</v>
          </cell>
          <cell r="K192">
            <v>133.5</v>
          </cell>
          <cell r="L192" t="str">
            <v>汉族</v>
          </cell>
          <cell r="M192" t="str">
            <v>2003-11-15</v>
          </cell>
          <cell r="N192" t="str">
            <v>22</v>
          </cell>
          <cell r="O192" t="str">
            <v>重庆市两江新区</v>
          </cell>
          <cell r="P192" t="str">
            <v>群众</v>
          </cell>
          <cell r="Q192" t="str">
            <v>九江学院</v>
          </cell>
          <cell r="R192" t="str">
            <v>2025-07-30</v>
          </cell>
          <cell r="S192" t="str">
            <v>工商管理专业</v>
          </cell>
        </row>
        <row r="193">
          <cell r="A193" t="str">
            <v>唐波</v>
          </cell>
          <cell r="B193" t="str">
            <v>500109200309198914</v>
          </cell>
          <cell r="C193" t="str">
            <v>6107806703102</v>
          </cell>
          <cell r="D193" t="str">
            <v>男</v>
          </cell>
          <cell r="E193" t="str">
            <v>开州区乡镇机关</v>
          </cell>
          <cell r="F193" t="str">
            <v>综合管理职位1</v>
          </cell>
          <cell r="G193">
            <v>66</v>
          </cell>
          <cell r="H193">
            <v>63</v>
          </cell>
          <cell r="I193">
            <v>0</v>
          </cell>
          <cell r="J193">
            <v>0</v>
          </cell>
          <cell r="K193">
            <v>129</v>
          </cell>
          <cell r="L193" t="str">
            <v>汉族</v>
          </cell>
          <cell r="M193" t="str">
            <v>2003-09-19</v>
          </cell>
          <cell r="N193" t="str">
            <v>22</v>
          </cell>
          <cell r="O193" t="str">
            <v>重庆市北碚区</v>
          </cell>
          <cell r="P193" t="str">
            <v>群众</v>
          </cell>
          <cell r="Q193" t="str">
            <v>河北金融学院</v>
          </cell>
          <cell r="R193" t="str">
            <v>2026-07-01</v>
          </cell>
          <cell r="S193" t="str">
            <v>经济学</v>
          </cell>
        </row>
        <row r="194">
          <cell r="A194" t="str">
            <v>牟袁莲彬</v>
          </cell>
          <cell r="B194" t="str">
            <v>500101200406263326</v>
          </cell>
          <cell r="C194" t="str">
            <v>6107010602015</v>
          </cell>
          <cell r="D194" t="str">
            <v>女</v>
          </cell>
          <cell r="E194" t="str">
            <v>开州区乡镇机关</v>
          </cell>
          <cell r="F194" t="str">
            <v>综合管理职位2</v>
          </cell>
          <cell r="G194">
            <v>69.5</v>
          </cell>
          <cell r="H194">
            <v>70.5</v>
          </cell>
          <cell r="I194">
            <v>0</v>
          </cell>
          <cell r="J194">
            <v>0</v>
          </cell>
          <cell r="K194">
            <v>140</v>
          </cell>
          <cell r="L194" t="str">
            <v>汉族</v>
          </cell>
          <cell r="M194" t="str">
            <v>2004-06-26</v>
          </cell>
          <cell r="N194" t="str">
            <v>21</v>
          </cell>
          <cell r="O194" t="str">
            <v>重庆市万州区</v>
          </cell>
          <cell r="P194" t="str">
            <v>共青团员</v>
          </cell>
          <cell r="Q194" t="str">
            <v>重庆科技大学</v>
          </cell>
          <cell r="R194" t="str">
            <v>2026-06-30</v>
          </cell>
          <cell r="S194" t="str">
            <v>会计学</v>
          </cell>
        </row>
        <row r="195">
          <cell r="A195" t="str">
            <v>金林春</v>
          </cell>
          <cell r="B195" t="str">
            <v>500101200305237284</v>
          </cell>
          <cell r="C195" t="str">
            <v>6107806703928</v>
          </cell>
          <cell r="D195" t="str">
            <v>女</v>
          </cell>
          <cell r="E195" t="str">
            <v>开州区乡镇机关</v>
          </cell>
          <cell r="F195" t="str">
            <v>综合管理职位2</v>
          </cell>
          <cell r="G195">
            <v>62</v>
          </cell>
          <cell r="H195">
            <v>71</v>
          </cell>
          <cell r="I195">
            <v>0</v>
          </cell>
          <cell r="J195">
            <v>0</v>
          </cell>
          <cell r="K195">
            <v>133</v>
          </cell>
          <cell r="L195" t="str">
            <v>汉族</v>
          </cell>
          <cell r="M195" t="str">
            <v>2003-05-23</v>
          </cell>
          <cell r="N195" t="str">
            <v>22</v>
          </cell>
          <cell r="O195" t="str">
            <v>重庆市万州区</v>
          </cell>
          <cell r="P195" t="str">
            <v>群众</v>
          </cell>
          <cell r="Q195" t="str">
            <v>重庆对外经贸学院</v>
          </cell>
          <cell r="R195" t="str">
            <v>2026-07-01</v>
          </cell>
          <cell r="S195" t="str">
            <v>数字媒体技术</v>
          </cell>
        </row>
        <row r="196">
          <cell r="A196" t="str">
            <v>万芳</v>
          </cell>
          <cell r="B196" t="str">
            <v>500101200410074421</v>
          </cell>
          <cell r="C196" t="str">
            <v>6101010208016</v>
          </cell>
          <cell r="D196" t="str">
            <v>女</v>
          </cell>
          <cell r="E196" t="str">
            <v>开州区计生协会（参照）</v>
          </cell>
          <cell r="F196" t="str">
            <v>综合管理</v>
          </cell>
          <cell r="G196">
            <v>72.5</v>
          </cell>
          <cell r="H196">
            <v>54.5</v>
          </cell>
          <cell r="I196">
            <v>0</v>
          </cell>
          <cell r="J196">
            <v>0</v>
          </cell>
          <cell r="K196">
            <v>127</v>
          </cell>
          <cell r="L196" t="str">
            <v>汉族</v>
          </cell>
          <cell r="M196" t="str">
            <v>2004-10-07</v>
          </cell>
          <cell r="N196" t="str">
            <v>21</v>
          </cell>
          <cell r="O196" t="str">
            <v>重庆市万州区</v>
          </cell>
          <cell r="P196" t="str">
            <v>中共党员</v>
          </cell>
          <cell r="Q196" t="str">
            <v>成都中医药大学</v>
          </cell>
          <cell r="R196" t="str">
            <v>2026-06-30</v>
          </cell>
          <cell r="S196" t="str">
            <v>卫生检验与检疫</v>
          </cell>
        </row>
        <row r="197">
          <cell r="A197" t="str">
            <v>廖勇</v>
          </cell>
          <cell r="B197" t="str">
            <v>500234200502182991</v>
          </cell>
          <cell r="C197" t="str">
            <v>6107540204312</v>
          </cell>
          <cell r="D197" t="str">
            <v>男</v>
          </cell>
          <cell r="E197" t="str">
            <v>开州区乡镇机关</v>
          </cell>
          <cell r="F197" t="str">
            <v>综合管理职位1</v>
          </cell>
          <cell r="G197">
            <v>65.5</v>
          </cell>
          <cell r="H197">
            <v>68</v>
          </cell>
          <cell r="I197">
            <v>0</v>
          </cell>
          <cell r="J197">
            <v>0</v>
          </cell>
          <cell r="K197">
            <v>133.5</v>
          </cell>
          <cell r="L197" t="str">
            <v>汉族</v>
          </cell>
          <cell r="M197" t="str">
            <v>2005-02-18</v>
          </cell>
          <cell r="N197" t="str">
            <v>20</v>
          </cell>
          <cell r="O197" t="str">
            <v>重庆市开州区敦好镇青松村10组98号</v>
          </cell>
          <cell r="P197" t="str">
            <v>群众</v>
          </cell>
          <cell r="Q197" t="str">
            <v>重庆人文科技学院</v>
          </cell>
          <cell r="R197" t="str">
            <v>2026-06-01</v>
          </cell>
          <cell r="S197" t="str">
            <v>通信工程专业</v>
          </cell>
        </row>
        <row r="198">
          <cell r="A198" t="str">
            <v>欧阳明</v>
          </cell>
          <cell r="B198" t="str">
            <v>500236200004140214</v>
          </cell>
          <cell r="C198" t="str">
            <v>6107010602002</v>
          </cell>
          <cell r="D198" t="str">
            <v>男</v>
          </cell>
          <cell r="E198" t="str">
            <v>开州区乡镇机关</v>
          </cell>
          <cell r="F198" t="str">
            <v>综合管理职位7</v>
          </cell>
          <cell r="G198">
            <v>55.5</v>
          </cell>
          <cell r="H198">
            <v>71.5</v>
          </cell>
          <cell r="I198">
            <v>0</v>
          </cell>
          <cell r="J198">
            <v>0</v>
          </cell>
          <cell r="K198">
            <v>127</v>
          </cell>
          <cell r="L198" t="str">
            <v>汉族</v>
          </cell>
          <cell r="M198" t="str">
            <v>2000-04-14</v>
          </cell>
          <cell r="N198" t="str">
            <v>24</v>
          </cell>
          <cell r="O198" t="str">
            <v>重庆市奉节县</v>
          </cell>
          <cell r="P198" t="str">
            <v>共青团员</v>
          </cell>
          <cell r="Q198" t="str">
            <v>厦门医学院</v>
          </cell>
          <cell r="R198" t="str">
            <v>2024-07-01</v>
          </cell>
          <cell r="S198" t="str">
            <v>中药学</v>
          </cell>
        </row>
        <row r="199">
          <cell r="A199" t="str">
            <v>陈思莹</v>
          </cell>
          <cell r="B199" t="str">
            <v>500234200306030026</v>
          </cell>
          <cell r="C199" t="str">
            <v>6107540203527</v>
          </cell>
          <cell r="D199" t="str">
            <v>女</v>
          </cell>
          <cell r="E199" t="str">
            <v>开州区乡镇机关</v>
          </cell>
          <cell r="F199" t="str">
            <v>综合管理职位4</v>
          </cell>
          <cell r="G199">
            <v>65.5</v>
          </cell>
          <cell r="H199">
            <v>69</v>
          </cell>
          <cell r="I199">
            <v>0</v>
          </cell>
          <cell r="J199">
            <v>0</v>
          </cell>
          <cell r="K199">
            <v>134.5</v>
          </cell>
          <cell r="L199" t="str">
            <v>汉族</v>
          </cell>
          <cell r="M199" t="str">
            <v>2003-06-03</v>
          </cell>
          <cell r="N199" t="str">
            <v>22</v>
          </cell>
          <cell r="O199" t="str">
            <v>重庆市开州区</v>
          </cell>
          <cell r="P199" t="str">
            <v>共青团员</v>
          </cell>
          <cell r="Q199" t="str">
            <v>重庆移通学院</v>
          </cell>
          <cell r="R199" t="str">
            <v>2025-07-01</v>
          </cell>
          <cell r="S199" t="str">
            <v>物联网工程</v>
          </cell>
        </row>
        <row r="200">
          <cell r="A200" t="str">
            <v>张晏铭</v>
          </cell>
          <cell r="B200" t="str">
            <v>513701200203040138</v>
          </cell>
          <cell r="C200" t="str">
            <v>6103802201908</v>
          </cell>
          <cell r="D200" t="str">
            <v>男</v>
          </cell>
          <cell r="E200" t="str">
            <v>开州区应急管理综合行政执法支队（参照）</v>
          </cell>
          <cell r="F200" t="str">
            <v>应急管理执法职位</v>
          </cell>
          <cell r="G200">
            <v>58</v>
          </cell>
          <cell r="H200">
            <v>76</v>
          </cell>
          <cell r="I200">
            <v>0</v>
          </cell>
          <cell r="J200">
            <v>0</v>
          </cell>
          <cell r="K200">
            <v>134</v>
          </cell>
          <cell r="L200" t="str">
            <v>汉族</v>
          </cell>
          <cell r="M200" t="str">
            <v>2002-03-04</v>
          </cell>
          <cell r="N200" t="str">
            <v>24</v>
          </cell>
          <cell r="O200" t="str">
            <v>四川省巴中市</v>
          </cell>
          <cell r="P200" t="str">
            <v>共青团员</v>
          </cell>
          <cell r="Q200" t="str">
            <v>内蒙古大学</v>
          </cell>
          <cell r="R200" t="str">
            <v>2025-07-01</v>
          </cell>
          <cell r="S200" t="str">
            <v>大气科学</v>
          </cell>
        </row>
        <row r="201">
          <cell r="A201" t="str">
            <v>夏姚瑶</v>
          </cell>
          <cell r="B201" t="str">
            <v>500110200110111629</v>
          </cell>
          <cell r="C201" t="str">
            <v>6101803303402</v>
          </cell>
          <cell r="D201" t="str">
            <v>女</v>
          </cell>
          <cell r="E201" t="str">
            <v>开州区街道机关</v>
          </cell>
          <cell r="F201" t="str">
            <v>综合管理职位2</v>
          </cell>
          <cell r="G201">
            <v>72.5</v>
          </cell>
          <cell r="H201">
            <v>65</v>
          </cell>
          <cell r="I201">
            <v>0</v>
          </cell>
          <cell r="J201">
            <v>0</v>
          </cell>
          <cell r="K201">
            <v>137.5</v>
          </cell>
          <cell r="L201" t="str">
            <v>汉族</v>
          </cell>
          <cell r="M201" t="str">
            <v>2001-10-11</v>
          </cell>
          <cell r="N201" t="str">
            <v>24</v>
          </cell>
          <cell r="O201" t="str">
            <v>重庆市万盛区</v>
          </cell>
          <cell r="P201" t="str">
            <v>中共党员</v>
          </cell>
          <cell r="Q201" t="str">
            <v>重庆交通大学</v>
          </cell>
          <cell r="R201" t="str">
            <v>2026-07-01</v>
          </cell>
          <cell r="S201" t="str">
            <v>土木水利</v>
          </cell>
        </row>
        <row r="202">
          <cell r="A202" t="str">
            <v>李茂燕</v>
          </cell>
          <cell r="B202" t="str">
            <v>500234199710137700</v>
          </cell>
          <cell r="C202" t="str">
            <v>6107802803902</v>
          </cell>
          <cell r="D202" t="str">
            <v>女</v>
          </cell>
          <cell r="E202" t="str">
            <v>开州区乡镇机关</v>
          </cell>
          <cell r="F202" t="str">
            <v>综合管理职位8</v>
          </cell>
          <cell r="G202">
            <v>58</v>
          </cell>
          <cell r="H202">
            <v>67</v>
          </cell>
          <cell r="I202">
            <v>0</v>
          </cell>
          <cell r="J202">
            <v>0</v>
          </cell>
          <cell r="K202">
            <v>125</v>
          </cell>
          <cell r="L202" t="str">
            <v>汉族</v>
          </cell>
          <cell r="M202" t="str">
            <v>1997-10-13</v>
          </cell>
          <cell r="N202" t="str">
            <v>28</v>
          </cell>
          <cell r="O202" t="str">
            <v>重庆市开州区大进镇明洪村1组171号</v>
          </cell>
          <cell r="P202" t="str">
            <v>群众</v>
          </cell>
          <cell r="Q202" t="str">
            <v>西南大学</v>
          </cell>
          <cell r="R202" t="str">
            <v>2026-07-01</v>
          </cell>
          <cell r="S202" t="str">
            <v>资源利用与植物保护专业</v>
          </cell>
        </row>
        <row r="203">
          <cell r="A203" t="str">
            <v>彭瑶顺</v>
          </cell>
          <cell r="B203" t="str">
            <v>500225199606131732</v>
          </cell>
          <cell r="C203" t="str">
            <v>6101807103704</v>
          </cell>
          <cell r="D203" t="str">
            <v>男</v>
          </cell>
          <cell r="E203" t="str">
            <v>开州区街道机关</v>
          </cell>
          <cell r="F203" t="str">
            <v>综合管理职位3</v>
          </cell>
          <cell r="G203">
            <v>67</v>
          </cell>
          <cell r="H203">
            <v>64.5</v>
          </cell>
          <cell r="I203">
            <v>0</v>
          </cell>
          <cell r="J203">
            <v>0</v>
          </cell>
          <cell r="K203">
            <v>131.5</v>
          </cell>
          <cell r="L203" t="str">
            <v>汉族</v>
          </cell>
          <cell r="M203" t="str">
            <v>1996-06-13</v>
          </cell>
          <cell r="N203" t="str">
            <v>29</v>
          </cell>
          <cell r="O203" t="str">
            <v>重庆市大足区</v>
          </cell>
          <cell r="P203" t="str">
            <v>中共党员</v>
          </cell>
          <cell r="Q203" t="str">
            <v>西安交通大学</v>
          </cell>
          <cell r="R203" t="str">
            <v>2025-06-10</v>
          </cell>
          <cell r="S203" t="str">
            <v>材料与化工</v>
          </cell>
        </row>
        <row r="204">
          <cell r="A204" t="str">
            <v>谢磊</v>
          </cell>
          <cell r="B204" t="str">
            <v>500228199911270017</v>
          </cell>
          <cell r="C204" t="str">
            <v>6103550204810</v>
          </cell>
          <cell r="D204" t="str">
            <v>男</v>
          </cell>
          <cell r="E204" t="str">
            <v>开州区生态环境保护综合行政执法支队（参照）</v>
          </cell>
          <cell r="F204" t="str">
            <v>生态环境执法职位1</v>
          </cell>
          <cell r="G204">
            <v>69.5</v>
          </cell>
          <cell r="H204">
            <v>65</v>
          </cell>
          <cell r="I204">
            <v>0</v>
          </cell>
          <cell r="J204">
            <v>0</v>
          </cell>
          <cell r="K204">
            <v>134.5</v>
          </cell>
          <cell r="L204" t="str">
            <v>汉族</v>
          </cell>
          <cell r="M204" t="str">
            <v>1999-11-27</v>
          </cell>
          <cell r="N204" t="str">
            <v>26</v>
          </cell>
          <cell r="O204" t="str">
            <v>重庆市梁平区</v>
          </cell>
          <cell r="P204" t="str">
            <v>共青团员</v>
          </cell>
          <cell r="Q204" t="str">
            <v>安徽农业大学</v>
          </cell>
          <cell r="R204" t="str">
            <v>2025-06-10</v>
          </cell>
          <cell r="S204" t="str">
            <v>生物学</v>
          </cell>
        </row>
        <row r="205">
          <cell r="A205" t="str">
            <v>张文芊</v>
          </cell>
          <cell r="B205" t="str">
            <v>510131200108220029</v>
          </cell>
          <cell r="C205" t="str">
            <v>6101804501009</v>
          </cell>
          <cell r="D205" t="str">
            <v>女</v>
          </cell>
          <cell r="E205" t="str">
            <v>开州区社会保险事务中心（参照）</v>
          </cell>
          <cell r="F205" t="str">
            <v>综合管理</v>
          </cell>
          <cell r="G205">
            <v>72.5</v>
          </cell>
          <cell r="H205">
            <v>63.5</v>
          </cell>
          <cell r="I205">
            <v>0</v>
          </cell>
          <cell r="J205">
            <v>0</v>
          </cell>
          <cell r="K205">
            <v>136</v>
          </cell>
          <cell r="L205" t="str">
            <v>汉族</v>
          </cell>
          <cell r="M205" t="str">
            <v>2001-08-22</v>
          </cell>
          <cell r="N205" t="str">
            <v>24</v>
          </cell>
          <cell r="O205" t="str">
            <v>四川省蒲江县</v>
          </cell>
          <cell r="P205" t="str">
            <v>共青团员</v>
          </cell>
          <cell r="Q205" t="str">
            <v>浙江外国语学院</v>
          </cell>
          <cell r="R205" t="str">
            <v>2023-06-20</v>
          </cell>
          <cell r="S205" t="str">
            <v>翻译</v>
          </cell>
        </row>
        <row r="206">
          <cell r="A206" t="str">
            <v>朱灵</v>
          </cell>
          <cell r="B206" t="str">
            <v>500235200003270061</v>
          </cell>
          <cell r="C206" t="str">
            <v>6101803002508</v>
          </cell>
          <cell r="D206" t="str">
            <v>女</v>
          </cell>
          <cell r="E206" t="str">
            <v>开州区农业开发中心（参照）</v>
          </cell>
          <cell r="F206" t="str">
            <v>项目管理</v>
          </cell>
          <cell r="G206">
            <v>69.5</v>
          </cell>
          <cell r="H206">
            <v>61</v>
          </cell>
          <cell r="I206">
            <v>0</v>
          </cell>
          <cell r="J206">
            <v>0</v>
          </cell>
          <cell r="K206">
            <v>130.5</v>
          </cell>
          <cell r="L206" t="str">
            <v>汉族</v>
          </cell>
          <cell r="M206" t="str">
            <v>2000-03-27</v>
          </cell>
          <cell r="N206" t="str">
            <v>26</v>
          </cell>
          <cell r="O206" t="str">
            <v>重庆市云阳县</v>
          </cell>
          <cell r="P206" t="str">
            <v>共青团员</v>
          </cell>
          <cell r="Q206" t="str">
            <v>重庆邮电大学移通学院</v>
          </cell>
          <cell r="R206" t="str">
            <v>2023-06-19</v>
          </cell>
          <cell r="S206" t="str">
            <v>大数据管理与应用</v>
          </cell>
        </row>
        <row r="207">
          <cell r="A207" t="str">
            <v>钱成霖</v>
          </cell>
          <cell r="B207" t="str">
            <v>500234200005300010</v>
          </cell>
          <cell r="C207" t="str">
            <v>6107540203116</v>
          </cell>
          <cell r="D207" t="str">
            <v>男</v>
          </cell>
          <cell r="E207" t="str">
            <v>开州区乡镇机关</v>
          </cell>
          <cell r="F207" t="str">
            <v>综合管理职位9</v>
          </cell>
          <cell r="G207">
            <v>64</v>
          </cell>
          <cell r="H207">
            <v>65</v>
          </cell>
          <cell r="I207">
            <v>0</v>
          </cell>
          <cell r="J207">
            <v>0</v>
          </cell>
          <cell r="K207">
            <v>129</v>
          </cell>
          <cell r="L207" t="str">
            <v>汉族</v>
          </cell>
          <cell r="M207" t="str">
            <v>2000-05-30</v>
          </cell>
          <cell r="N207" t="str">
            <v>25</v>
          </cell>
          <cell r="O207" t="str">
            <v>重庆市开州区</v>
          </cell>
          <cell r="P207" t="str">
            <v>中共党员</v>
          </cell>
          <cell r="Q207" t="str">
            <v>长江师范学院</v>
          </cell>
          <cell r="R207" t="str">
            <v>2022-07-01</v>
          </cell>
          <cell r="S207" t="str">
            <v>环境设计</v>
          </cell>
        </row>
        <row r="208">
          <cell r="A208" t="str">
            <v>冉宗玉</v>
          </cell>
          <cell r="B208" t="str">
            <v>500229200007143521</v>
          </cell>
          <cell r="C208" t="str">
            <v>6107806500724</v>
          </cell>
          <cell r="D208" t="str">
            <v>女</v>
          </cell>
          <cell r="E208" t="str">
            <v>开州区乡镇机关</v>
          </cell>
          <cell r="F208" t="str">
            <v>综合管理职位10</v>
          </cell>
          <cell r="G208">
            <v>60.5</v>
          </cell>
          <cell r="H208">
            <v>64.5</v>
          </cell>
          <cell r="I208">
            <v>0</v>
          </cell>
          <cell r="J208">
            <v>0</v>
          </cell>
          <cell r="K208">
            <v>125</v>
          </cell>
          <cell r="L208" t="str">
            <v>汉族</v>
          </cell>
          <cell r="M208" t="str">
            <v>2000-07-14</v>
          </cell>
          <cell r="N208" t="str">
            <v>25</v>
          </cell>
          <cell r="O208" t="str">
            <v>重庆市城口县</v>
          </cell>
          <cell r="P208" t="str">
            <v>共青团员</v>
          </cell>
          <cell r="Q208" t="str">
            <v>重庆第二师范学院</v>
          </cell>
          <cell r="R208" t="str">
            <v>2022-06-24</v>
          </cell>
          <cell r="S208" t="str">
            <v>符合</v>
          </cell>
        </row>
        <row r="209">
          <cell r="A209" t="str">
            <v>刘诗逸</v>
          </cell>
          <cell r="B209" t="str">
            <v>500234200208111500</v>
          </cell>
          <cell r="C209" t="str">
            <v>6101540101116</v>
          </cell>
          <cell r="D209" t="str">
            <v>女</v>
          </cell>
          <cell r="E209" t="str">
            <v>开州区财政绩效评价和集中收付中心（参照）</v>
          </cell>
          <cell r="F209" t="str">
            <v>财政绩效管理2</v>
          </cell>
          <cell r="G209">
            <v>67</v>
          </cell>
          <cell r="H209">
            <v>61.5</v>
          </cell>
          <cell r="I209">
            <v>0</v>
          </cell>
          <cell r="J209">
            <v>0</v>
          </cell>
          <cell r="K209">
            <v>128.5</v>
          </cell>
          <cell r="L209" t="str">
            <v>汉族</v>
          </cell>
          <cell r="M209" t="str">
            <v>2002-08-11</v>
          </cell>
          <cell r="N209" t="str">
            <v>23</v>
          </cell>
          <cell r="O209" t="str">
            <v>重庆市开州区</v>
          </cell>
          <cell r="P209" t="str">
            <v>共青团员</v>
          </cell>
          <cell r="Q209" t="str">
            <v>西南政法大学</v>
          </cell>
          <cell r="R209" t="str">
            <v>2024-06-30</v>
          </cell>
          <cell r="S209" t="str">
            <v>金融学</v>
          </cell>
        </row>
        <row r="210">
          <cell r="A210" t="str">
            <v>李锦程</v>
          </cell>
          <cell r="B210" t="str">
            <v>500234200201220034</v>
          </cell>
          <cell r="C210" t="str">
            <v>6101010104728</v>
          </cell>
          <cell r="D210" t="str">
            <v>男</v>
          </cell>
          <cell r="E210" t="str">
            <v>开州区医疗保障事务中心（参照）</v>
          </cell>
          <cell r="F210" t="str">
            <v>待遇保障</v>
          </cell>
          <cell r="G210">
            <v>74.5</v>
          </cell>
          <cell r="H210">
            <v>59</v>
          </cell>
          <cell r="I210">
            <v>0</v>
          </cell>
          <cell r="J210">
            <v>0</v>
          </cell>
          <cell r="K210">
            <v>133.5</v>
          </cell>
          <cell r="L210" t="str">
            <v>汉族</v>
          </cell>
          <cell r="M210" t="str">
            <v>2002-01-22</v>
          </cell>
          <cell r="N210" t="str">
            <v>24</v>
          </cell>
          <cell r="O210" t="str">
            <v>重庆市开州区</v>
          </cell>
          <cell r="P210" t="str">
            <v>共青团员</v>
          </cell>
          <cell r="Q210" t="str">
            <v>重庆医科大学</v>
          </cell>
          <cell r="R210" t="str">
            <v>2024-07-01</v>
          </cell>
          <cell r="S210" t="str">
            <v>中西医临床医学</v>
          </cell>
        </row>
        <row r="211">
          <cell r="A211" t="str">
            <v>郑隽鸿</v>
          </cell>
          <cell r="B211" t="str">
            <v>500239199409033736</v>
          </cell>
          <cell r="C211" t="str">
            <v>6103140300502</v>
          </cell>
          <cell r="D211" t="str">
            <v>男</v>
          </cell>
          <cell r="E211" t="str">
            <v>开州区市场监督管理局</v>
          </cell>
          <cell r="F211" t="str">
            <v>基层行政执法1</v>
          </cell>
          <cell r="G211">
            <v>63</v>
          </cell>
          <cell r="H211">
            <v>70</v>
          </cell>
          <cell r="I211">
            <v>0</v>
          </cell>
          <cell r="J211">
            <v>0</v>
          </cell>
          <cell r="K211">
            <v>133</v>
          </cell>
          <cell r="L211" t="str">
            <v>土家族</v>
          </cell>
          <cell r="M211" t="str">
            <v>1994-09-03</v>
          </cell>
          <cell r="N211" t="str">
            <v>31</v>
          </cell>
          <cell r="O211" t="str">
            <v>重庆市黔江区</v>
          </cell>
          <cell r="P211" t="str">
            <v>群众</v>
          </cell>
          <cell r="Q211" t="str">
            <v>长江师范学院</v>
          </cell>
          <cell r="R211" t="str">
            <v>2018-06-23</v>
          </cell>
          <cell r="S211" t="str">
            <v>材料成型及控制工程</v>
          </cell>
        </row>
        <row r="212">
          <cell r="A212" t="str">
            <v>钱源</v>
          </cell>
          <cell r="B212" t="str">
            <v>500234200407030017</v>
          </cell>
          <cell r="C212" t="str">
            <v>6107540205017</v>
          </cell>
          <cell r="D212" t="str">
            <v>男</v>
          </cell>
          <cell r="E212" t="str">
            <v>开州区乡镇机关</v>
          </cell>
          <cell r="F212" t="str">
            <v>综合管理职位1</v>
          </cell>
          <cell r="G212">
            <v>72</v>
          </cell>
          <cell r="H212">
            <v>67</v>
          </cell>
          <cell r="I212">
            <v>0</v>
          </cell>
          <cell r="J212">
            <v>0</v>
          </cell>
          <cell r="K212">
            <v>139</v>
          </cell>
          <cell r="L212" t="str">
            <v>汉族</v>
          </cell>
          <cell r="M212" t="str">
            <v>2004-07-03</v>
          </cell>
          <cell r="N212" t="str">
            <v>21</v>
          </cell>
          <cell r="O212" t="str">
            <v>重庆市开州区</v>
          </cell>
          <cell r="P212" t="str">
            <v>共青团员</v>
          </cell>
          <cell r="Q212" t="str">
            <v>长安大学</v>
          </cell>
          <cell r="R212" t="str">
            <v>2026-07-01</v>
          </cell>
          <cell r="S212" t="str">
            <v>自动化</v>
          </cell>
        </row>
        <row r="213">
          <cell r="A213" t="str">
            <v>夏春秋</v>
          </cell>
          <cell r="B213" t="str">
            <v>500106200002182142</v>
          </cell>
          <cell r="C213" t="str">
            <v>6107520201614</v>
          </cell>
          <cell r="D213" t="str">
            <v>女</v>
          </cell>
          <cell r="E213" t="str">
            <v>开州区乡镇机关</v>
          </cell>
          <cell r="F213" t="str">
            <v>综合管理职位10</v>
          </cell>
          <cell r="G213">
            <v>64</v>
          </cell>
          <cell r="H213">
            <v>63</v>
          </cell>
          <cell r="I213">
            <v>0</v>
          </cell>
          <cell r="J213">
            <v>0</v>
          </cell>
          <cell r="K213">
            <v>127</v>
          </cell>
          <cell r="L213" t="str">
            <v>汉族</v>
          </cell>
          <cell r="M213" t="str">
            <v>2000-02-18</v>
          </cell>
          <cell r="N213" t="str">
            <v>25</v>
          </cell>
          <cell r="O213" t="str">
            <v>重庆市潼南区</v>
          </cell>
          <cell r="P213" t="str">
            <v>共青团员</v>
          </cell>
          <cell r="Q213" t="str">
            <v>重庆文理学院</v>
          </cell>
          <cell r="R213" t="str">
            <v>2022-06-12</v>
          </cell>
          <cell r="S213" t="str">
            <v>工程造价</v>
          </cell>
        </row>
        <row r="214">
          <cell r="A214" t="str">
            <v>秦芃</v>
          </cell>
          <cell r="B214" t="str">
            <v>50023519990925701X</v>
          </cell>
          <cell r="C214" t="str">
            <v>6101010104222</v>
          </cell>
          <cell r="D214" t="str">
            <v>男</v>
          </cell>
          <cell r="E214" t="str">
            <v>开州区司法局</v>
          </cell>
          <cell r="F214" t="str">
            <v>司法助理职位1</v>
          </cell>
          <cell r="G214">
            <v>74.5</v>
          </cell>
          <cell r="H214">
            <v>66.5</v>
          </cell>
          <cell r="I214">
            <v>0</v>
          </cell>
          <cell r="J214">
            <v>0</v>
          </cell>
          <cell r="K214">
            <v>141</v>
          </cell>
          <cell r="L214" t="str">
            <v>汉族</v>
          </cell>
          <cell r="M214" t="str">
            <v>1999-09-25</v>
          </cell>
          <cell r="N214" t="str">
            <v>26</v>
          </cell>
          <cell r="O214" t="str">
            <v>重庆市万州区</v>
          </cell>
          <cell r="P214" t="str">
            <v>共青团员</v>
          </cell>
          <cell r="Q214" t="str">
            <v>四川农业大学</v>
          </cell>
          <cell r="R214" t="str">
            <v>2022-06-07</v>
          </cell>
          <cell r="S214" t="str">
            <v>社会工作</v>
          </cell>
        </row>
        <row r="215">
          <cell r="A215" t="str">
            <v>李郁琦</v>
          </cell>
          <cell r="B215" t="str">
            <v>500382200008240830</v>
          </cell>
          <cell r="C215" t="str">
            <v>6101804200112</v>
          </cell>
          <cell r="D215" t="str">
            <v>男</v>
          </cell>
          <cell r="E215" t="str">
            <v>开州区规划自然资源局</v>
          </cell>
          <cell r="F215" t="str">
            <v>综合管理职位1</v>
          </cell>
          <cell r="G215">
            <v>72</v>
          </cell>
          <cell r="H215">
            <v>62.5</v>
          </cell>
          <cell r="I215">
            <v>0</v>
          </cell>
          <cell r="J215">
            <v>0</v>
          </cell>
          <cell r="K215">
            <v>134.5</v>
          </cell>
          <cell r="L215" t="str">
            <v>汉族</v>
          </cell>
          <cell r="M215" t="str">
            <v>2000-08-24</v>
          </cell>
          <cell r="N215" t="str">
            <v>25</v>
          </cell>
          <cell r="O215" t="str">
            <v>重庆市北碚区</v>
          </cell>
          <cell r="P215" t="str">
            <v>共青团员</v>
          </cell>
          <cell r="Q215" t="str">
            <v>湖南师范大学</v>
          </cell>
          <cell r="R215" t="str">
            <v>2026-07-01</v>
          </cell>
          <cell r="S215" t="str">
            <v>人文地理学</v>
          </cell>
        </row>
        <row r="216">
          <cell r="A216" t="str">
            <v>邱龚鑫</v>
          </cell>
          <cell r="B216" t="str">
            <v>500234200003163374</v>
          </cell>
          <cell r="C216" t="str">
            <v>6101803000825</v>
          </cell>
          <cell r="D216" t="str">
            <v>男</v>
          </cell>
          <cell r="E216" t="str">
            <v>开州区街道机关</v>
          </cell>
          <cell r="F216" t="str">
            <v>综合管理职位1</v>
          </cell>
          <cell r="G216">
            <v>67.5</v>
          </cell>
          <cell r="H216">
            <v>62</v>
          </cell>
          <cell r="I216">
            <v>0</v>
          </cell>
          <cell r="J216">
            <v>0</v>
          </cell>
          <cell r="K216">
            <v>129.5</v>
          </cell>
          <cell r="L216" t="str">
            <v>汉族</v>
          </cell>
          <cell r="M216" t="str">
            <v>2000-03-16</v>
          </cell>
          <cell r="N216" t="str">
            <v>25</v>
          </cell>
          <cell r="O216" t="str">
            <v>重庆市开州区九龙山镇东坝村6组235号</v>
          </cell>
          <cell r="P216" t="str">
            <v>共青团员</v>
          </cell>
          <cell r="Q216" t="str">
            <v>西南政法大学</v>
          </cell>
          <cell r="R216" t="str">
            <v>2026-07-01</v>
          </cell>
          <cell r="S216" t="str">
            <v>审计专业</v>
          </cell>
        </row>
        <row r="217">
          <cell r="A217" t="str">
            <v>胡真瑞</v>
          </cell>
          <cell r="B217" t="str">
            <v>500101199612280017</v>
          </cell>
          <cell r="C217" t="str">
            <v>6104809609323</v>
          </cell>
          <cell r="D217" t="str">
            <v>男</v>
          </cell>
          <cell r="E217" t="str">
            <v>开州区公安局</v>
          </cell>
          <cell r="F217" t="str">
            <v>基层执法勤务职位（金融财会）</v>
          </cell>
          <cell r="G217">
            <v>66.5</v>
          </cell>
          <cell r="H217">
            <v>51</v>
          </cell>
          <cell r="I217">
            <v>67</v>
          </cell>
          <cell r="J217">
            <v>0</v>
          </cell>
          <cell r="K217">
            <v>62</v>
          </cell>
          <cell r="L217" t="str">
            <v>汉族</v>
          </cell>
          <cell r="M217" t="str">
            <v>1996-12-28</v>
          </cell>
          <cell r="N217" t="str">
            <v>29</v>
          </cell>
          <cell r="O217" t="str">
            <v>重庆市万州区</v>
          </cell>
          <cell r="P217" t="str">
            <v>中共党员</v>
          </cell>
          <cell r="Q217" t="str">
            <v>重庆大学城市科技学院</v>
          </cell>
          <cell r="R217" t="str">
            <v>2019-06-20</v>
          </cell>
          <cell r="S217" t="str">
            <v>会计学</v>
          </cell>
        </row>
        <row r="218">
          <cell r="A218" t="str">
            <v>冉洪粒</v>
          </cell>
          <cell r="B218" t="str">
            <v>500229199710193621</v>
          </cell>
          <cell r="C218" t="str">
            <v>6101805503210</v>
          </cell>
          <cell r="D218" t="str">
            <v>女</v>
          </cell>
          <cell r="E218" t="str">
            <v>开州区森林病虫害防治检疫站（参照）</v>
          </cell>
          <cell r="F218" t="str">
            <v>技术指导2</v>
          </cell>
          <cell r="G218">
            <v>65.5</v>
          </cell>
          <cell r="H218">
            <v>67</v>
          </cell>
          <cell r="I218">
            <v>0</v>
          </cell>
          <cell r="J218">
            <v>0</v>
          </cell>
          <cell r="K218">
            <v>132.5</v>
          </cell>
          <cell r="L218" t="str">
            <v>汉族</v>
          </cell>
          <cell r="M218" t="str">
            <v>1997-10-19</v>
          </cell>
          <cell r="N218" t="str">
            <v>28</v>
          </cell>
          <cell r="O218" t="str">
            <v>重庆市城口县</v>
          </cell>
          <cell r="P218" t="str">
            <v>群众</v>
          </cell>
          <cell r="Q218" t="str">
            <v>重庆文理学院</v>
          </cell>
          <cell r="R218" t="str">
            <v>2020-06-20</v>
          </cell>
          <cell r="S218" t="str">
            <v>园林</v>
          </cell>
        </row>
        <row r="219">
          <cell r="A219" t="str">
            <v>钱思洁</v>
          </cell>
          <cell r="B219" t="str">
            <v>500384200006070041</v>
          </cell>
          <cell r="C219" t="str">
            <v>6101190104102</v>
          </cell>
          <cell r="D219" t="str">
            <v>女</v>
          </cell>
          <cell r="E219" t="str">
            <v>开州区街道机关</v>
          </cell>
          <cell r="F219" t="str">
            <v>综合管理职位4</v>
          </cell>
          <cell r="G219">
            <v>59</v>
          </cell>
          <cell r="H219">
            <v>76</v>
          </cell>
          <cell r="I219">
            <v>0</v>
          </cell>
          <cell r="J219">
            <v>0</v>
          </cell>
          <cell r="K219">
            <v>135</v>
          </cell>
          <cell r="L219" t="str">
            <v>汉族</v>
          </cell>
          <cell r="M219" t="str">
            <v>2000-06-07</v>
          </cell>
          <cell r="N219" t="str">
            <v>25</v>
          </cell>
          <cell r="O219" t="str">
            <v>重庆市江北区</v>
          </cell>
          <cell r="P219" t="str">
            <v>共青团员</v>
          </cell>
          <cell r="Q219" t="str">
            <v>重庆工商大学</v>
          </cell>
          <cell r="R219" t="str">
            <v>2025-06-13</v>
          </cell>
          <cell r="S219" t="str">
            <v>会计</v>
          </cell>
        </row>
        <row r="220">
          <cell r="A220" t="str">
            <v>杨敏</v>
          </cell>
          <cell r="B220" t="str">
            <v>500234200412159341</v>
          </cell>
          <cell r="C220" t="str">
            <v>6101800103025</v>
          </cell>
          <cell r="D220" t="str">
            <v>女</v>
          </cell>
          <cell r="E220" t="str">
            <v>开州区监委派出监察室</v>
          </cell>
          <cell r="F220" t="str">
            <v>纪检监察职位2</v>
          </cell>
          <cell r="G220">
            <v>62.5</v>
          </cell>
          <cell r="H220">
            <v>68.5</v>
          </cell>
          <cell r="I220">
            <v>0</v>
          </cell>
          <cell r="J220">
            <v>0</v>
          </cell>
          <cell r="K220">
            <v>131</v>
          </cell>
          <cell r="L220" t="str">
            <v>汉族</v>
          </cell>
          <cell r="M220" t="str">
            <v>2004-12-15</v>
          </cell>
          <cell r="N220" t="str">
            <v>21</v>
          </cell>
          <cell r="O220" t="str">
            <v>重庆市开州区</v>
          </cell>
          <cell r="P220" t="str">
            <v>中共预备党员</v>
          </cell>
          <cell r="Q220" t="str">
            <v>重庆理工大学</v>
          </cell>
          <cell r="R220" t="str">
            <v>2026-06-28</v>
          </cell>
          <cell r="S220" t="str">
            <v>汉语国际教育</v>
          </cell>
        </row>
        <row r="221">
          <cell r="A221" t="str">
            <v>王淑玉</v>
          </cell>
          <cell r="B221" t="str">
            <v>500234200005231860</v>
          </cell>
          <cell r="C221" t="str">
            <v>6103540206910</v>
          </cell>
          <cell r="D221" t="str">
            <v>女</v>
          </cell>
          <cell r="E221" t="str">
            <v>开州区文化市场综合行政执法支队（参照）</v>
          </cell>
          <cell r="F221" t="str">
            <v>文化执法职位1</v>
          </cell>
          <cell r="G221">
            <v>67</v>
          </cell>
          <cell r="H221">
            <v>66</v>
          </cell>
          <cell r="I221">
            <v>0</v>
          </cell>
          <cell r="J221">
            <v>0</v>
          </cell>
          <cell r="K221">
            <v>133</v>
          </cell>
          <cell r="L221" t="str">
            <v>汉族</v>
          </cell>
          <cell r="M221" t="str">
            <v>2000-05-23</v>
          </cell>
          <cell r="N221" t="str">
            <v>25</v>
          </cell>
          <cell r="O221" t="str">
            <v>重庆市开州区</v>
          </cell>
          <cell r="P221" t="str">
            <v>共青团员</v>
          </cell>
          <cell r="Q221" t="str">
            <v>四川外国语大学重庆南方翻译学院</v>
          </cell>
          <cell r="R221" t="str">
            <v>2021-07-01</v>
          </cell>
          <cell r="S221" t="str">
            <v>汉语言文学</v>
          </cell>
        </row>
        <row r="222">
          <cell r="A222" t="str">
            <v>任俊衡</v>
          </cell>
          <cell r="B222" t="str">
            <v>410326200208067590</v>
          </cell>
          <cell r="C222" t="str">
            <v>6103010804725</v>
          </cell>
          <cell r="D222" t="str">
            <v>男</v>
          </cell>
          <cell r="E222" t="str">
            <v>开州区市场监督管理局</v>
          </cell>
          <cell r="F222" t="str">
            <v>基层市场监管1</v>
          </cell>
          <cell r="G222">
            <v>74.5</v>
          </cell>
          <cell r="H222">
            <v>63.5</v>
          </cell>
          <cell r="I222">
            <v>0</v>
          </cell>
          <cell r="J222">
            <v>0</v>
          </cell>
          <cell r="K222">
            <v>138</v>
          </cell>
          <cell r="L222" t="str">
            <v>汉族</v>
          </cell>
          <cell r="M222" t="str">
            <v>2002-08-06</v>
          </cell>
          <cell r="N222" t="str">
            <v>24</v>
          </cell>
          <cell r="O222" t="str">
            <v>重庆市开州区</v>
          </cell>
          <cell r="P222" t="str">
            <v>群众</v>
          </cell>
          <cell r="Q222" t="str">
            <v>四川大学</v>
          </cell>
          <cell r="R222" t="str">
            <v>2025-07-15</v>
          </cell>
          <cell r="S222" t="str">
            <v>自动化</v>
          </cell>
        </row>
        <row r="223">
          <cell r="A223" t="str">
            <v>彭术芳</v>
          </cell>
          <cell r="B223" t="str">
            <v>500234200008253387</v>
          </cell>
          <cell r="C223" t="str">
            <v>6107540202422</v>
          </cell>
          <cell r="D223" t="str">
            <v>女</v>
          </cell>
          <cell r="E223" t="str">
            <v>开州区乡镇机关</v>
          </cell>
          <cell r="F223" t="str">
            <v>综合管理职位8</v>
          </cell>
          <cell r="G223">
            <v>61</v>
          </cell>
          <cell r="H223">
            <v>64</v>
          </cell>
          <cell r="I223">
            <v>0</v>
          </cell>
          <cell r="J223">
            <v>0</v>
          </cell>
          <cell r="K223">
            <v>125</v>
          </cell>
          <cell r="L223" t="str">
            <v>汉族</v>
          </cell>
          <cell r="M223" t="str">
            <v>2000-08-25</v>
          </cell>
          <cell r="N223" t="str">
            <v>25</v>
          </cell>
          <cell r="O223" t="str">
            <v>重庆市开州区</v>
          </cell>
          <cell r="P223" t="str">
            <v>中共党员</v>
          </cell>
          <cell r="Q223" t="str">
            <v>西南大学</v>
          </cell>
          <cell r="R223" t="str">
            <v>2025-06-23</v>
          </cell>
          <cell r="S223" t="str">
            <v>生物学</v>
          </cell>
        </row>
        <row r="224">
          <cell r="A224" t="str">
            <v>宋欢</v>
          </cell>
          <cell r="B224" t="str">
            <v>500234200208050955</v>
          </cell>
          <cell r="C224" t="str">
            <v>6103540205712</v>
          </cell>
          <cell r="D224" t="str">
            <v>男</v>
          </cell>
          <cell r="E224" t="str">
            <v>开州区生态环境保护综合行政执法支队（参照）</v>
          </cell>
          <cell r="F224" t="str">
            <v>生态环境执法职位1</v>
          </cell>
          <cell r="G224">
            <v>67.5</v>
          </cell>
          <cell r="H224">
            <v>71</v>
          </cell>
          <cell r="I224">
            <v>0</v>
          </cell>
          <cell r="J224">
            <v>0</v>
          </cell>
          <cell r="K224">
            <v>138.5</v>
          </cell>
          <cell r="L224" t="str">
            <v>汉族</v>
          </cell>
          <cell r="M224" t="str">
            <v>2002-08-05</v>
          </cell>
          <cell r="N224" t="str">
            <v>23</v>
          </cell>
          <cell r="O224" t="str">
            <v>重庆市开州区</v>
          </cell>
          <cell r="P224" t="str">
            <v>共青团员</v>
          </cell>
          <cell r="Q224" t="str">
            <v>重庆师范大学</v>
          </cell>
          <cell r="R224" t="str">
            <v>2025-07-06</v>
          </cell>
          <cell r="S224" t="str">
            <v>数学与应用数学</v>
          </cell>
        </row>
        <row r="225">
          <cell r="A225" t="str">
            <v>覃浩</v>
          </cell>
          <cell r="B225" t="str">
            <v>500234200204026034</v>
          </cell>
          <cell r="C225" t="str">
            <v>6104809405002</v>
          </cell>
          <cell r="D225" t="str">
            <v>男</v>
          </cell>
          <cell r="E225" t="str">
            <v>开州区公安局</v>
          </cell>
          <cell r="F225" t="str">
            <v>基层执法勤务职位2</v>
          </cell>
          <cell r="G225">
            <v>68</v>
          </cell>
          <cell r="H225">
            <v>59</v>
          </cell>
          <cell r="I225">
            <v>68</v>
          </cell>
          <cell r="J225">
            <v>0</v>
          </cell>
          <cell r="K225">
            <v>65.3</v>
          </cell>
          <cell r="L225" t="str">
            <v>汉族</v>
          </cell>
          <cell r="M225" t="str">
            <v>2002-04-02</v>
          </cell>
          <cell r="N225" t="str">
            <v>23</v>
          </cell>
          <cell r="O225" t="str">
            <v>重庆市开州区</v>
          </cell>
          <cell r="P225" t="str">
            <v>群众</v>
          </cell>
          <cell r="Q225" t="str">
            <v>重庆城市科技学院</v>
          </cell>
          <cell r="R225" t="str">
            <v>2024-06-30</v>
          </cell>
          <cell r="S225" t="str">
            <v>工程管理</v>
          </cell>
        </row>
        <row r="226">
          <cell r="A226" t="str">
            <v>靳志威</v>
          </cell>
          <cell r="B226" t="str">
            <v>50023619990825354X</v>
          </cell>
          <cell r="C226" t="str">
            <v>6107010405810</v>
          </cell>
          <cell r="D226" t="str">
            <v>女</v>
          </cell>
          <cell r="E226" t="str">
            <v>开州区乡镇机关</v>
          </cell>
          <cell r="F226" t="str">
            <v>综合管理职位8</v>
          </cell>
          <cell r="G226">
            <v>58</v>
          </cell>
          <cell r="H226">
            <v>68</v>
          </cell>
          <cell r="I226">
            <v>0</v>
          </cell>
          <cell r="J226">
            <v>0</v>
          </cell>
          <cell r="K226">
            <v>126</v>
          </cell>
          <cell r="L226" t="str">
            <v>汉族</v>
          </cell>
          <cell r="M226" t="str">
            <v>1999-08-25</v>
          </cell>
          <cell r="N226" t="str">
            <v>26</v>
          </cell>
          <cell r="O226" t="str">
            <v>重庆市奉节县</v>
          </cell>
          <cell r="P226" t="str">
            <v>中共党员</v>
          </cell>
          <cell r="Q226" t="str">
            <v>重庆师范大学</v>
          </cell>
          <cell r="R226" t="str">
            <v>2025-06-18</v>
          </cell>
          <cell r="S226" t="str">
            <v>食品加工与安全</v>
          </cell>
        </row>
        <row r="227">
          <cell r="A227" t="str">
            <v>邓潇潇</v>
          </cell>
          <cell r="B227" t="str">
            <v>500101200404024583</v>
          </cell>
          <cell r="C227" t="str">
            <v>6107806902204</v>
          </cell>
          <cell r="D227" t="str">
            <v>女</v>
          </cell>
          <cell r="E227" t="str">
            <v>开州区乡镇机关</v>
          </cell>
          <cell r="F227" t="str">
            <v>综合管理职位2</v>
          </cell>
          <cell r="G227">
            <v>67</v>
          </cell>
          <cell r="H227">
            <v>71.5</v>
          </cell>
          <cell r="I227">
            <v>0</v>
          </cell>
          <cell r="J227">
            <v>0</v>
          </cell>
          <cell r="K227">
            <v>138.5</v>
          </cell>
          <cell r="L227" t="str">
            <v>汉族</v>
          </cell>
          <cell r="M227" t="str">
            <v>2004-04-02</v>
          </cell>
          <cell r="N227" t="str">
            <v>21</v>
          </cell>
          <cell r="O227" t="str">
            <v>重庆万州</v>
          </cell>
          <cell r="P227" t="str">
            <v>共青团员</v>
          </cell>
          <cell r="Q227" t="str">
            <v>重庆理工大学</v>
          </cell>
          <cell r="R227" t="str">
            <v>2026-06-27</v>
          </cell>
          <cell r="S227" t="str">
            <v>行政管理</v>
          </cell>
        </row>
        <row r="228">
          <cell r="A228" t="str">
            <v>谭金明</v>
          </cell>
          <cell r="B228" t="str">
            <v>511723200209013348</v>
          </cell>
          <cell r="C228" t="str">
            <v>6103110202027</v>
          </cell>
          <cell r="D228" t="str">
            <v>女</v>
          </cell>
          <cell r="E228" t="str">
            <v>开州区生态环境保护综合行政执法支队（参照）</v>
          </cell>
          <cell r="F228" t="str">
            <v>生态环境执法职位2</v>
          </cell>
          <cell r="G228">
            <v>68</v>
          </cell>
          <cell r="H228">
            <v>75</v>
          </cell>
          <cell r="I228">
            <v>0</v>
          </cell>
          <cell r="J228">
            <v>0</v>
          </cell>
          <cell r="K228">
            <v>143</v>
          </cell>
          <cell r="L228" t="str">
            <v>汉族</v>
          </cell>
          <cell r="M228" t="str">
            <v>2002-09-01</v>
          </cell>
          <cell r="N228" t="str">
            <v>23</v>
          </cell>
          <cell r="O228" t="str">
            <v>四川省开江县</v>
          </cell>
          <cell r="P228" t="str">
            <v>共青团员</v>
          </cell>
          <cell r="Q228" t="str">
            <v>内江师范学院</v>
          </cell>
          <cell r="R228" t="str">
            <v>2026-06-20</v>
          </cell>
          <cell r="S228" t="str">
            <v>地理科学（理学学位）</v>
          </cell>
        </row>
        <row r="229">
          <cell r="A229" t="str">
            <v>谭钰亮</v>
          </cell>
          <cell r="B229" t="str">
            <v>500234200304220010</v>
          </cell>
          <cell r="C229" t="str">
            <v>6107540202129</v>
          </cell>
          <cell r="D229" t="str">
            <v>男</v>
          </cell>
          <cell r="E229" t="str">
            <v>开州区乡镇机关</v>
          </cell>
          <cell r="F229" t="str">
            <v>综合管理职位1</v>
          </cell>
          <cell r="G229">
            <v>72.5</v>
          </cell>
          <cell r="H229">
            <v>68</v>
          </cell>
          <cell r="I229">
            <v>0</v>
          </cell>
          <cell r="J229">
            <v>0</v>
          </cell>
          <cell r="K229">
            <v>140.5</v>
          </cell>
          <cell r="L229" t="str">
            <v>汉族</v>
          </cell>
          <cell r="M229" t="str">
            <v>2003-04-22</v>
          </cell>
          <cell r="N229" t="str">
            <v>22</v>
          </cell>
          <cell r="O229" t="str">
            <v>重庆市开州区</v>
          </cell>
          <cell r="P229" t="str">
            <v>群众</v>
          </cell>
          <cell r="Q229" t="str">
            <v>四川外国语大学</v>
          </cell>
          <cell r="R229" t="str">
            <v>2026-07-01</v>
          </cell>
          <cell r="S229" t="str">
            <v>物流管理</v>
          </cell>
        </row>
        <row r="230">
          <cell r="A230" t="str">
            <v>唐谦</v>
          </cell>
          <cell r="B230" t="str">
            <v>511722200102190495</v>
          </cell>
          <cell r="C230" t="str">
            <v>6103540206824</v>
          </cell>
          <cell r="D230" t="str">
            <v>男</v>
          </cell>
          <cell r="E230" t="str">
            <v>开州区文化市场综合行政执法支队（参照）</v>
          </cell>
          <cell r="F230" t="str">
            <v>文化执法职位1</v>
          </cell>
          <cell r="G230">
            <v>66</v>
          </cell>
          <cell r="H230">
            <v>67</v>
          </cell>
          <cell r="I230">
            <v>0</v>
          </cell>
          <cell r="J230">
            <v>0</v>
          </cell>
          <cell r="K230">
            <v>133</v>
          </cell>
          <cell r="L230" t="str">
            <v>汉族</v>
          </cell>
          <cell r="M230" t="str">
            <v>2001-02-19</v>
          </cell>
          <cell r="N230" t="str">
            <v>24</v>
          </cell>
          <cell r="O230" t="str">
            <v>四川省宣汉县</v>
          </cell>
          <cell r="P230" t="str">
            <v>共青团员</v>
          </cell>
          <cell r="Q230" t="str">
            <v>西华师范大学</v>
          </cell>
          <cell r="R230" t="str">
            <v>2025-06-16</v>
          </cell>
          <cell r="S230" t="str">
            <v>汉语言文学</v>
          </cell>
        </row>
        <row r="231">
          <cell r="A231" t="str">
            <v>秦苻淞</v>
          </cell>
          <cell r="B231" t="str">
            <v>50023020010216027X</v>
          </cell>
          <cell r="C231" t="str">
            <v>6107806800907</v>
          </cell>
          <cell r="D231" t="str">
            <v>男</v>
          </cell>
          <cell r="E231" t="str">
            <v>开州区乡镇机关</v>
          </cell>
          <cell r="F231" t="str">
            <v>综合管理职位5</v>
          </cell>
          <cell r="G231">
            <v>60</v>
          </cell>
          <cell r="H231">
            <v>66.5</v>
          </cell>
          <cell r="I231">
            <v>0</v>
          </cell>
          <cell r="J231">
            <v>0</v>
          </cell>
          <cell r="K231">
            <v>126.5</v>
          </cell>
          <cell r="L231" t="str">
            <v>汉族</v>
          </cell>
          <cell r="M231" t="str">
            <v>2001-02-16</v>
          </cell>
          <cell r="N231" t="str">
            <v>24</v>
          </cell>
          <cell r="O231" t="str">
            <v>重庆市丰都县</v>
          </cell>
          <cell r="P231" t="str">
            <v>共青团员</v>
          </cell>
          <cell r="Q231" t="str">
            <v>重庆财经学院</v>
          </cell>
          <cell r="R231" t="str">
            <v>2024-06-21</v>
          </cell>
          <cell r="S231" t="str">
            <v>会计学</v>
          </cell>
        </row>
        <row r="232">
          <cell r="A232" t="str">
            <v>汤家谱</v>
          </cell>
          <cell r="B232" t="str">
            <v>500234200110247899</v>
          </cell>
          <cell r="C232" t="str">
            <v>6101808000621</v>
          </cell>
          <cell r="D232" t="str">
            <v>男</v>
          </cell>
          <cell r="E232" t="str">
            <v>开州区街道机关</v>
          </cell>
          <cell r="F232" t="str">
            <v>综合管理职位1</v>
          </cell>
          <cell r="G232">
            <v>66</v>
          </cell>
          <cell r="H232">
            <v>64.5</v>
          </cell>
          <cell r="I232">
            <v>0</v>
          </cell>
          <cell r="J232">
            <v>0</v>
          </cell>
          <cell r="K232">
            <v>130.5</v>
          </cell>
          <cell r="L232" t="str">
            <v>汉族</v>
          </cell>
          <cell r="M232" t="str">
            <v>2001-10-24</v>
          </cell>
          <cell r="N232" t="str">
            <v>24</v>
          </cell>
          <cell r="O232" t="str">
            <v>重庆市开州区</v>
          </cell>
          <cell r="P232" t="str">
            <v>共青团员</v>
          </cell>
          <cell r="Q232" t="str">
            <v>重庆交通大学</v>
          </cell>
          <cell r="R232" t="str">
            <v>2026-06-30</v>
          </cell>
          <cell r="S232" t="str">
            <v>系统科学</v>
          </cell>
        </row>
        <row r="233">
          <cell r="A233" t="str">
            <v>唐霜</v>
          </cell>
          <cell r="B233" t="str">
            <v>500234200011157388</v>
          </cell>
          <cell r="C233" t="str">
            <v>6107540203503</v>
          </cell>
          <cell r="D233" t="str">
            <v>女</v>
          </cell>
          <cell r="E233" t="str">
            <v>开州区乡镇机关</v>
          </cell>
          <cell r="F233" t="str">
            <v>综合管理职位10</v>
          </cell>
          <cell r="G233">
            <v>61.5</v>
          </cell>
          <cell r="H233">
            <v>63.5</v>
          </cell>
          <cell r="I233">
            <v>0</v>
          </cell>
          <cell r="J233">
            <v>0</v>
          </cell>
          <cell r="K233">
            <v>125</v>
          </cell>
          <cell r="L233" t="str">
            <v>汉族</v>
          </cell>
          <cell r="M233" t="str">
            <v>2000-11-15</v>
          </cell>
          <cell r="N233" t="str">
            <v>25</v>
          </cell>
          <cell r="O233" t="str">
            <v>重庆市开州区</v>
          </cell>
          <cell r="P233" t="str">
            <v>共青团员</v>
          </cell>
          <cell r="Q233" t="str">
            <v>北京建筑大学</v>
          </cell>
          <cell r="R233" t="str">
            <v>2022-06-20</v>
          </cell>
          <cell r="S233" t="str">
            <v>车辆工程</v>
          </cell>
        </row>
        <row r="234">
          <cell r="A234" t="str">
            <v>梁斐云</v>
          </cell>
          <cell r="B234" t="str">
            <v>510703199610050020</v>
          </cell>
          <cell r="C234" t="str">
            <v>6101530104612</v>
          </cell>
          <cell r="D234" t="str">
            <v>女</v>
          </cell>
          <cell r="E234" t="str">
            <v>开州区统计局</v>
          </cell>
          <cell r="F234" t="str">
            <v>统计调查</v>
          </cell>
          <cell r="G234">
            <v>75</v>
          </cell>
          <cell r="H234">
            <v>65.5</v>
          </cell>
          <cell r="I234">
            <v>0</v>
          </cell>
          <cell r="J234">
            <v>0</v>
          </cell>
          <cell r="K234">
            <v>140.5</v>
          </cell>
          <cell r="L234" t="str">
            <v>汉族</v>
          </cell>
          <cell r="M234" t="str">
            <v>1996-10-05</v>
          </cell>
          <cell r="N234" t="str">
            <v>29</v>
          </cell>
          <cell r="O234" t="str">
            <v>四川省绵阳市涪城区</v>
          </cell>
          <cell r="P234" t="str">
            <v>群众</v>
          </cell>
          <cell r="Q234" t="str">
            <v>中南财经政法大学</v>
          </cell>
          <cell r="R234" t="str">
            <v>2021-06-28</v>
          </cell>
          <cell r="S234" t="str">
            <v>应用统计</v>
          </cell>
        </row>
        <row r="235">
          <cell r="A235" t="str">
            <v>朱思瑜</v>
          </cell>
          <cell r="B235" t="str">
            <v>500234200402221148</v>
          </cell>
          <cell r="C235" t="str">
            <v>6101540105618</v>
          </cell>
          <cell r="D235" t="str">
            <v>女</v>
          </cell>
          <cell r="E235" t="str">
            <v>开州区就业和人才中心（参照）</v>
          </cell>
          <cell r="F235" t="str">
            <v>就业创业服务</v>
          </cell>
          <cell r="G235">
            <v>60.5</v>
          </cell>
          <cell r="H235">
            <v>69</v>
          </cell>
          <cell r="I235">
            <v>0</v>
          </cell>
          <cell r="J235">
            <v>0</v>
          </cell>
          <cell r="K235">
            <v>129.5</v>
          </cell>
          <cell r="L235" t="str">
            <v>汉族</v>
          </cell>
          <cell r="M235" t="str">
            <v>2004-02-22</v>
          </cell>
          <cell r="N235" t="str">
            <v>21</v>
          </cell>
          <cell r="O235" t="str">
            <v>重庆市开州区</v>
          </cell>
          <cell r="P235" t="str">
            <v>共青团员</v>
          </cell>
          <cell r="Q235" t="str">
            <v>重庆师范大学</v>
          </cell>
          <cell r="R235" t="str">
            <v>2025-07-01</v>
          </cell>
          <cell r="S235" t="str">
            <v>戏剧影视文学</v>
          </cell>
        </row>
        <row r="236">
          <cell r="A236" t="str">
            <v>向文婧</v>
          </cell>
          <cell r="B236" t="str">
            <v>500235200211238007</v>
          </cell>
          <cell r="C236" t="str">
            <v>6107010403018</v>
          </cell>
          <cell r="D236" t="str">
            <v>女</v>
          </cell>
          <cell r="E236" t="str">
            <v>开州区乡镇机关</v>
          </cell>
          <cell r="F236" t="str">
            <v>综合管理职位4</v>
          </cell>
          <cell r="G236">
            <v>70</v>
          </cell>
          <cell r="H236">
            <v>70</v>
          </cell>
          <cell r="I236">
            <v>0</v>
          </cell>
          <cell r="J236">
            <v>0</v>
          </cell>
          <cell r="K236">
            <v>140</v>
          </cell>
          <cell r="L236" t="str">
            <v>汉族</v>
          </cell>
          <cell r="M236" t="str">
            <v>2002-11-23</v>
          </cell>
          <cell r="N236" t="str">
            <v>23</v>
          </cell>
          <cell r="O236" t="str">
            <v>重庆市万州区</v>
          </cell>
          <cell r="P236" t="str">
            <v>共青团员</v>
          </cell>
          <cell r="Q236" t="str">
            <v>重庆师范大学</v>
          </cell>
          <cell r="R236" t="str">
            <v>2025-06-25</v>
          </cell>
          <cell r="S236" t="str">
            <v>思想政治教育</v>
          </cell>
        </row>
        <row r="237">
          <cell r="A237" t="str">
            <v>胡成勇</v>
          </cell>
          <cell r="B237" t="str">
            <v>500234200001068859</v>
          </cell>
          <cell r="C237" t="str">
            <v>6101540103627</v>
          </cell>
          <cell r="D237" t="str">
            <v>男</v>
          </cell>
          <cell r="E237" t="str">
            <v>开州区农村合作经济经营管理站（参照）</v>
          </cell>
          <cell r="F237" t="str">
            <v>农村经济经营管理</v>
          </cell>
          <cell r="G237">
            <v>67.5</v>
          </cell>
          <cell r="H237">
            <v>62.5</v>
          </cell>
          <cell r="I237">
            <v>0</v>
          </cell>
          <cell r="J237">
            <v>0</v>
          </cell>
          <cell r="K237">
            <v>130</v>
          </cell>
          <cell r="L237" t="str">
            <v>汉族</v>
          </cell>
          <cell r="M237" t="str">
            <v>2000-01-06</v>
          </cell>
          <cell r="N237" t="str">
            <v>26</v>
          </cell>
          <cell r="O237" t="str">
            <v>重庆市开州区</v>
          </cell>
          <cell r="P237" t="str">
            <v>共青团员</v>
          </cell>
          <cell r="Q237" t="str">
            <v>重庆机电职业技术大学</v>
          </cell>
          <cell r="R237" t="str">
            <v>2023-06-28</v>
          </cell>
          <cell r="S237" t="str">
            <v>工程造价</v>
          </cell>
        </row>
        <row r="238">
          <cell r="A238" t="str">
            <v>刘从敏</v>
          </cell>
          <cell r="B238" t="str">
            <v>500234200312258721</v>
          </cell>
          <cell r="C238" t="str">
            <v>6101540104318</v>
          </cell>
          <cell r="D238" t="str">
            <v>女</v>
          </cell>
          <cell r="E238" t="str">
            <v>开州区劳动人事争议仲裁院（参照）</v>
          </cell>
          <cell r="F238" t="str">
            <v>综合管理</v>
          </cell>
          <cell r="G238">
            <v>65</v>
          </cell>
          <cell r="H238">
            <v>64.5</v>
          </cell>
          <cell r="I238">
            <v>0</v>
          </cell>
          <cell r="J238">
            <v>0</v>
          </cell>
          <cell r="K238">
            <v>129.5</v>
          </cell>
          <cell r="L238" t="str">
            <v>汉族</v>
          </cell>
          <cell r="M238" t="str">
            <v>2003-12-25</v>
          </cell>
          <cell r="N238" t="str">
            <v>22</v>
          </cell>
          <cell r="O238" t="str">
            <v>重庆市开州区</v>
          </cell>
          <cell r="P238" t="str">
            <v>共青团员</v>
          </cell>
          <cell r="Q238" t="str">
            <v>重庆师范大学</v>
          </cell>
          <cell r="R238" t="str">
            <v>2025-06-18</v>
          </cell>
          <cell r="S238" t="str">
            <v>外国语言文学</v>
          </cell>
        </row>
        <row r="239">
          <cell r="A239" t="str">
            <v>秦嫣婷</v>
          </cell>
          <cell r="B239" t="str">
            <v>500233200101041403</v>
          </cell>
          <cell r="C239" t="str">
            <v>6107806803128</v>
          </cell>
          <cell r="D239" t="str">
            <v>女</v>
          </cell>
          <cell r="E239" t="str">
            <v>开州区乡镇机关</v>
          </cell>
          <cell r="F239" t="str">
            <v>综合管理职位10</v>
          </cell>
          <cell r="G239">
            <v>67</v>
          </cell>
          <cell r="H239">
            <v>63.5</v>
          </cell>
          <cell r="I239">
            <v>0</v>
          </cell>
          <cell r="J239">
            <v>0</v>
          </cell>
          <cell r="K239">
            <v>130.5</v>
          </cell>
          <cell r="L239" t="str">
            <v>汉族</v>
          </cell>
          <cell r="M239" t="str">
            <v>2001-01-04</v>
          </cell>
          <cell r="N239" t="str">
            <v>25</v>
          </cell>
          <cell r="O239" t="str">
            <v>重庆市忠县洋渡镇蒲家村3组101号</v>
          </cell>
          <cell r="P239" t="str">
            <v>共青团员</v>
          </cell>
          <cell r="Q239" t="str">
            <v>内蒙古大学</v>
          </cell>
          <cell r="R239" t="str">
            <v>2023-07-01</v>
          </cell>
          <cell r="S239" t="str">
            <v>是</v>
          </cell>
        </row>
        <row r="240">
          <cell r="A240" t="str">
            <v>陈浩</v>
          </cell>
          <cell r="B240" t="str">
            <v>500234199709284391</v>
          </cell>
          <cell r="C240" t="str">
            <v>6107806600910</v>
          </cell>
          <cell r="D240" t="str">
            <v>男</v>
          </cell>
          <cell r="E240" t="str">
            <v>开州区乡镇机关</v>
          </cell>
          <cell r="F240" t="str">
            <v>综合管理职位9</v>
          </cell>
          <cell r="G240">
            <v>56.5</v>
          </cell>
          <cell r="H240">
            <v>67.5</v>
          </cell>
          <cell r="I240">
            <v>0</v>
          </cell>
          <cell r="J240">
            <v>0</v>
          </cell>
          <cell r="K240">
            <v>124</v>
          </cell>
          <cell r="L240" t="str">
            <v>汉族</v>
          </cell>
          <cell r="M240" t="str">
            <v>1997-09-28</v>
          </cell>
          <cell r="N240" t="str">
            <v>28</v>
          </cell>
          <cell r="O240" t="str">
            <v>重庆市开州区</v>
          </cell>
          <cell r="P240" t="str">
            <v>群众</v>
          </cell>
          <cell r="Q240" t="str">
            <v>重庆财经学院</v>
          </cell>
          <cell r="R240" t="str">
            <v>2021-06-18</v>
          </cell>
          <cell r="S240" t="str">
            <v>税收学</v>
          </cell>
        </row>
        <row r="241">
          <cell r="A241" t="str">
            <v>赵浩银</v>
          </cell>
          <cell r="B241" t="str">
            <v>500101200401272813</v>
          </cell>
          <cell r="C241" t="str">
            <v>6104808207304</v>
          </cell>
          <cell r="D241" t="str">
            <v>男</v>
          </cell>
          <cell r="E241" t="str">
            <v>开州区公安局</v>
          </cell>
          <cell r="F241" t="str">
            <v>基层执法勤务职位2</v>
          </cell>
          <cell r="G241">
            <v>63</v>
          </cell>
          <cell r="H241">
            <v>64</v>
          </cell>
          <cell r="I241">
            <v>72</v>
          </cell>
          <cell r="J241">
            <v>0</v>
          </cell>
          <cell r="K241">
            <v>66</v>
          </cell>
          <cell r="L241" t="str">
            <v>汉族</v>
          </cell>
          <cell r="M241" t="str">
            <v>2004-01-27</v>
          </cell>
          <cell r="N241" t="str">
            <v>21</v>
          </cell>
          <cell r="O241" t="str">
            <v>重庆市万州区</v>
          </cell>
          <cell r="P241" t="str">
            <v>群众</v>
          </cell>
          <cell r="Q241" t="str">
            <v>重庆工商大学</v>
          </cell>
          <cell r="R241" t="str">
            <v>2026-07-01</v>
          </cell>
          <cell r="S241" t="str">
            <v>工程管理</v>
          </cell>
        </row>
        <row r="242">
          <cell r="A242" t="str">
            <v>范涛</v>
          </cell>
          <cell r="B242" t="str">
            <v>511325199908100016</v>
          </cell>
          <cell r="C242" t="str">
            <v>6101510102728</v>
          </cell>
          <cell r="D242" t="str">
            <v>男</v>
          </cell>
          <cell r="E242" t="str">
            <v>开州区道路运输事务中心（参照）</v>
          </cell>
          <cell r="F242" t="str">
            <v>道路运输管理</v>
          </cell>
          <cell r="G242">
            <v>67</v>
          </cell>
          <cell r="H242">
            <v>61</v>
          </cell>
          <cell r="I242">
            <v>0</v>
          </cell>
          <cell r="J242">
            <v>0</v>
          </cell>
          <cell r="K242">
            <v>128</v>
          </cell>
          <cell r="L242" t="str">
            <v>汉族</v>
          </cell>
          <cell r="M242" t="str">
            <v>1999-08-10</v>
          </cell>
          <cell r="N242" t="str">
            <v>26</v>
          </cell>
          <cell r="O242" t="str">
            <v>四川省南充市</v>
          </cell>
          <cell r="P242" t="str">
            <v>共青团员</v>
          </cell>
          <cell r="Q242" t="str">
            <v>西南交通大学</v>
          </cell>
          <cell r="R242" t="str">
            <v>2021-07-14</v>
          </cell>
          <cell r="S242" t="str">
            <v>交通设备与控制工程</v>
          </cell>
        </row>
        <row r="243">
          <cell r="A243" t="str">
            <v>唐维悦</v>
          </cell>
          <cell r="B243" t="str">
            <v>510322200111214329</v>
          </cell>
          <cell r="C243" t="str">
            <v>6101808103524</v>
          </cell>
          <cell r="D243" t="str">
            <v>女</v>
          </cell>
          <cell r="E243" t="str">
            <v>开州区委党校（参照）</v>
          </cell>
          <cell r="F243" t="str">
            <v>综合管理</v>
          </cell>
          <cell r="G243">
            <v>77</v>
          </cell>
          <cell r="H243">
            <v>71</v>
          </cell>
          <cell r="I243">
            <v>0</v>
          </cell>
          <cell r="J243">
            <v>0</v>
          </cell>
          <cell r="K243">
            <v>148</v>
          </cell>
          <cell r="L243" t="str">
            <v>汉族</v>
          </cell>
          <cell r="M243" t="str">
            <v>2001-11-21</v>
          </cell>
          <cell r="N243" t="str">
            <v>24</v>
          </cell>
          <cell r="O243" t="str">
            <v>四川省富顺县</v>
          </cell>
          <cell r="P243" t="str">
            <v>中共党员</v>
          </cell>
          <cell r="Q243" t="str">
            <v>北京师范大学</v>
          </cell>
          <cell r="R243" t="str">
            <v>2026-07-01</v>
          </cell>
          <cell r="S243" t="str">
            <v>社会工作</v>
          </cell>
        </row>
        <row r="244">
          <cell r="A244" t="str">
            <v>毛琪棋</v>
          </cell>
          <cell r="B244" t="str">
            <v>500234200310016542</v>
          </cell>
          <cell r="C244" t="str">
            <v>6107540205110</v>
          </cell>
          <cell r="D244" t="str">
            <v>女</v>
          </cell>
          <cell r="E244" t="str">
            <v>开州区乡镇机关</v>
          </cell>
          <cell r="F244" t="str">
            <v>综合管理职位6</v>
          </cell>
          <cell r="G244">
            <v>74</v>
          </cell>
          <cell r="H244">
            <v>56.5</v>
          </cell>
          <cell r="I244">
            <v>0</v>
          </cell>
          <cell r="J244">
            <v>0</v>
          </cell>
          <cell r="K244">
            <v>130.5</v>
          </cell>
          <cell r="L244" t="str">
            <v>汉族</v>
          </cell>
          <cell r="M244" t="str">
            <v>2003-10-01</v>
          </cell>
          <cell r="N244" t="str">
            <v>22</v>
          </cell>
          <cell r="O244" t="str">
            <v>重庆市开州区</v>
          </cell>
          <cell r="P244" t="str">
            <v>共青团员</v>
          </cell>
          <cell r="Q244" t="str">
            <v>重庆文理学院</v>
          </cell>
          <cell r="R244" t="str">
            <v>2025-05-30</v>
          </cell>
          <cell r="S244" t="str">
            <v>财务管理</v>
          </cell>
        </row>
        <row r="245">
          <cell r="A245" t="str">
            <v>喻子馨</v>
          </cell>
          <cell r="B245" t="str">
            <v>500234200403086320</v>
          </cell>
          <cell r="C245" t="str">
            <v>6107010600317</v>
          </cell>
          <cell r="D245" t="str">
            <v>女</v>
          </cell>
          <cell r="E245" t="str">
            <v>开州区乡镇机关</v>
          </cell>
          <cell r="F245" t="str">
            <v>综合管理职位4</v>
          </cell>
          <cell r="G245">
            <v>67.5</v>
          </cell>
          <cell r="H245">
            <v>68</v>
          </cell>
          <cell r="I245">
            <v>0</v>
          </cell>
          <cell r="J245">
            <v>0</v>
          </cell>
          <cell r="K245">
            <v>135.5</v>
          </cell>
          <cell r="L245" t="str">
            <v>汉族</v>
          </cell>
          <cell r="M245" t="str">
            <v>2004-03-08</v>
          </cell>
          <cell r="N245" t="str">
            <v>21</v>
          </cell>
          <cell r="O245" t="str">
            <v>重庆市开州区</v>
          </cell>
          <cell r="P245" t="str">
            <v>群众</v>
          </cell>
          <cell r="Q245" t="str">
            <v>邢台学院</v>
          </cell>
          <cell r="R245" t="str">
            <v>2025-06-30</v>
          </cell>
          <cell r="S245" t="str">
            <v>会计学</v>
          </cell>
        </row>
        <row r="246">
          <cell r="A246" t="str">
            <v>唐颖雪</v>
          </cell>
          <cell r="B246" t="str">
            <v>500234200110139003</v>
          </cell>
          <cell r="C246" t="str">
            <v>6101540102629</v>
          </cell>
          <cell r="D246" t="str">
            <v>女</v>
          </cell>
          <cell r="E246" t="str">
            <v>开州区街道机关</v>
          </cell>
          <cell r="F246" t="str">
            <v>综合管理职位2</v>
          </cell>
          <cell r="G246">
            <v>67.5</v>
          </cell>
          <cell r="H246">
            <v>72.5</v>
          </cell>
          <cell r="I246">
            <v>0</v>
          </cell>
          <cell r="J246">
            <v>0</v>
          </cell>
          <cell r="K246">
            <v>140</v>
          </cell>
          <cell r="L246" t="str">
            <v>汉族</v>
          </cell>
          <cell r="M246" t="str">
            <v>2001-10-13</v>
          </cell>
          <cell r="N246" t="str">
            <v>24</v>
          </cell>
          <cell r="O246" t="str">
            <v>重庆市开州区</v>
          </cell>
          <cell r="P246" t="str">
            <v>中共党员</v>
          </cell>
          <cell r="Q246" t="str">
            <v>北京林业大学</v>
          </cell>
          <cell r="R246" t="str">
            <v>2026-07-01</v>
          </cell>
          <cell r="S246" t="str">
            <v>食品加工与安全</v>
          </cell>
        </row>
        <row r="247">
          <cell r="A247" t="str">
            <v>田影璇</v>
          </cell>
          <cell r="B247" t="str">
            <v>500237200008300082</v>
          </cell>
          <cell r="C247" t="str">
            <v>6101200204316</v>
          </cell>
          <cell r="D247" t="str">
            <v>女</v>
          </cell>
          <cell r="E247" t="str">
            <v>开州区街道机关</v>
          </cell>
          <cell r="F247" t="str">
            <v>综合管理职位4</v>
          </cell>
          <cell r="G247">
            <v>74.5</v>
          </cell>
          <cell r="H247">
            <v>67.5</v>
          </cell>
          <cell r="I247">
            <v>0</v>
          </cell>
          <cell r="J247">
            <v>0</v>
          </cell>
          <cell r="K247">
            <v>142</v>
          </cell>
          <cell r="L247" t="str">
            <v>汉族</v>
          </cell>
          <cell r="M247" t="str">
            <v>2000-08-30</v>
          </cell>
          <cell r="N247" t="str">
            <v>25</v>
          </cell>
          <cell r="O247" t="str">
            <v>重庆市巫山县</v>
          </cell>
          <cell r="P247" t="str">
            <v>共青团员</v>
          </cell>
          <cell r="Q247" t="str">
            <v>山东大学</v>
          </cell>
          <cell r="R247" t="str">
            <v>2025-07-01</v>
          </cell>
          <cell r="S247" t="str">
            <v>海洋科学</v>
          </cell>
        </row>
        <row r="248">
          <cell r="A248" t="str">
            <v>张帆</v>
          </cell>
          <cell r="B248" t="str">
            <v>500101199801241033</v>
          </cell>
          <cell r="C248" t="str">
            <v>6107010502803</v>
          </cell>
          <cell r="D248" t="str">
            <v>男</v>
          </cell>
          <cell r="E248" t="str">
            <v>开州区乡镇机关</v>
          </cell>
          <cell r="F248" t="str">
            <v>综合管理职位5</v>
          </cell>
          <cell r="G248">
            <v>70.5</v>
          </cell>
          <cell r="H248">
            <v>57</v>
          </cell>
          <cell r="I248">
            <v>0</v>
          </cell>
          <cell r="J248">
            <v>0</v>
          </cell>
          <cell r="K248">
            <v>127.5</v>
          </cell>
          <cell r="L248" t="str">
            <v>汉族</v>
          </cell>
          <cell r="M248" t="str">
            <v>1998-01-24</v>
          </cell>
          <cell r="N248" t="str">
            <v>28</v>
          </cell>
          <cell r="O248" t="str">
            <v>重庆市万州区</v>
          </cell>
          <cell r="P248" t="str">
            <v>群众</v>
          </cell>
          <cell r="Q248" t="str">
            <v>重庆文理学院</v>
          </cell>
          <cell r="R248" t="str">
            <v>2020-06-20</v>
          </cell>
          <cell r="S248" t="str">
            <v>财务管理</v>
          </cell>
        </row>
        <row r="249">
          <cell r="A249" t="str">
            <v>陆美林</v>
          </cell>
          <cell r="B249" t="str">
            <v>500222199808246627</v>
          </cell>
          <cell r="C249" t="str">
            <v>6107800202423</v>
          </cell>
          <cell r="D249" t="str">
            <v>女</v>
          </cell>
          <cell r="E249" t="str">
            <v>开州区乡镇机关</v>
          </cell>
          <cell r="F249" t="str">
            <v>综合管理职位10</v>
          </cell>
          <cell r="G249">
            <v>66.5</v>
          </cell>
          <cell r="H249">
            <v>64</v>
          </cell>
          <cell r="I249">
            <v>0</v>
          </cell>
          <cell r="J249">
            <v>0</v>
          </cell>
          <cell r="K249">
            <v>130.5</v>
          </cell>
          <cell r="L249" t="str">
            <v>汉族</v>
          </cell>
          <cell r="M249" t="str">
            <v>1998-08-24</v>
          </cell>
          <cell r="N249" t="str">
            <v>27</v>
          </cell>
          <cell r="O249" t="str">
            <v>重庆市綦江区</v>
          </cell>
          <cell r="P249" t="str">
            <v>中共党员</v>
          </cell>
          <cell r="Q249" t="str">
            <v>重庆人文科技学院</v>
          </cell>
          <cell r="R249" t="str">
            <v>2022-06-24</v>
          </cell>
          <cell r="S249" t="str">
            <v>汉语言文学</v>
          </cell>
        </row>
        <row r="250">
          <cell r="A250" t="str">
            <v>汪东利</v>
          </cell>
          <cell r="B250" t="str">
            <v>500237200308167893</v>
          </cell>
          <cell r="C250" t="str">
            <v>6104809401313</v>
          </cell>
          <cell r="D250" t="str">
            <v>男</v>
          </cell>
          <cell r="E250" t="str">
            <v>开州区公安局</v>
          </cell>
          <cell r="F250" t="str">
            <v>基层执法勤务职位2</v>
          </cell>
          <cell r="G250">
            <v>74.5</v>
          </cell>
          <cell r="H250">
            <v>58</v>
          </cell>
          <cell r="I250">
            <v>75</v>
          </cell>
          <cell r="J250">
            <v>0</v>
          </cell>
          <cell r="K250">
            <v>69.7</v>
          </cell>
          <cell r="L250" t="str">
            <v>汉族</v>
          </cell>
          <cell r="M250" t="str">
            <v>2003-08-16</v>
          </cell>
          <cell r="N250" t="str">
            <v>22</v>
          </cell>
          <cell r="O250" t="str">
            <v>重庆市巫山县</v>
          </cell>
          <cell r="P250" t="str">
            <v>共青团员</v>
          </cell>
          <cell r="Q250" t="str">
            <v>重庆文理学院</v>
          </cell>
          <cell r="R250" t="str">
            <v>2025-06-07</v>
          </cell>
          <cell r="S250" t="str">
            <v>环境科学与工程</v>
          </cell>
        </row>
        <row r="251">
          <cell r="A251" t="str">
            <v>冯好</v>
          </cell>
          <cell r="B251" t="str">
            <v>50010120001109728X</v>
          </cell>
          <cell r="C251" t="str">
            <v>6107010503520</v>
          </cell>
          <cell r="D251" t="str">
            <v>女</v>
          </cell>
          <cell r="E251" t="str">
            <v>开州区乡镇机关</v>
          </cell>
          <cell r="F251" t="str">
            <v>综合管理职位10</v>
          </cell>
          <cell r="G251">
            <v>56</v>
          </cell>
          <cell r="H251">
            <v>65</v>
          </cell>
          <cell r="I251">
            <v>0</v>
          </cell>
          <cell r="J251">
            <v>0</v>
          </cell>
          <cell r="K251">
            <v>121</v>
          </cell>
          <cell r="L251" t="str">
            <v>汉族</v>
          </cell>
          <cell r="M251" t="str">
            <v>2000-11-09</v>
          </cell>
          <cell r="N251" t="str">
            <v>25</v>
          </cell>
          <cell r="O251" t="str">
            <v>重庆市万州区</v>
          </cell>
          <cell r="P251" t="str">
            <v>中共党员</v>
          </cell>
          <cell r="Q251" t="str">
            <v>重庆邮电大学移通学院</v>
          </cell>
          <cell r="R251" t="str">
            <v>2022-06-20</v>
          </cell>
          <cell r="S251" t="str">
            <v>信息管理与信息系统</v>
          </cell>
        </row>
        <row r="252">
          <cell r="A252" t="str">
            <v>王朝海</v>
          </cell>
          <cell r="B252" t="str">
            <v>500234200010298293</v>
          </cell>
          <cell r="C252" t="str">
            <v>6104809401412</v>
          </cell>
          <cell r="D252" t="str">
            <v>男</v>
          </cell>
          <cell r="E252" t="str">
            <v>开州区公安局</v>
          </cell>
          <cell r="F252" t="str">
            <v>基层执法勤务职位1</v>
          </cell>
          <cell r="G252">
            <v>65.5</v>
          </cell>
          <cell r="H252">
            <v>68</v>
          </cell>
          <cell r="I252">
            <v>74</v>
          </cell>
          <cell r="J252">
            <v>0</v>
          </cell>
          <cell r="K252">
            <v>68.8</v>
          </cell>
          <cell r="L252" t="str">
            <v>汉族</v>
          </cell>
          <cell r="M252" t="str">
            <v>2000-10-29</v>
          </cell>
          <cell r="N252" t="str">
            <v>25</v>
          </cell>
          <cell r="O252" t="str">
            <v>重庆市开州区</v>
          </cell>
          <cell r="P252" t="str">
            <v>中共党员</v>
          </cell>
          <cell r="Q252" t="str">
            <v>重庆三峡学院</v>
          </cell>
          <cell r="R252" t="str">
            <v>2024-06-21</v>
          </cell>
          <cell r="S252" t="str">
            <v>给排水科学与工程</v>
          </cell>
        </row>
        <row r="253">
          <cell r="A253" t="str">
            <v>何羽</v>
          </cell>
          <cell r="B253" t="str">
            <v>500234200205086063</v>
          </cell>
          <cell r="C253" t="str">
            <v>6101540100911</v>
          </cell>
          <cell r="D253" t="str">
            <v>女</v>
          </cell>
          <cell r="E253" t="str">
            <v>开州区道路运输事务中心（参照）</v>
          </cell>
          <cell r="F253" t="str">
            <v>财务管理</v>
          </cell>
          <cell r="G253">
            <v>73.5</v>
          </cell>
          <cell r="H253">
            <v>60.5</v>
          </cell>
          <cell r="I253">
            <v>0</v>
          </cell>
          <cell r="J253">
            <v>0</v>
          </cell>
          <cell r="K253">
            <v>134</v>
          </cell>
          <cell r="L253" t="str">
            <v>汉族</v>
          </cell>
          <cell r="M253" t="str">
            <v>2002-05-08</v>
          </cell>
          <cell r="N253" t="str">
            <v>23</v>
          </cell>
          <cell r="O253" t="str">
            <v>重庆市开州区</v>
          </cell>
          <cell r="P253" t="str">
            <v>共青团员</v>
          </cell>
          <cell r="Q253" t="str">
            <v>重庆财经学院</v>
          </cell>
          <cell r="R253" t="str">
            <v>2024-06-21</v>
          </cell>
          <cell r="S253" t="str">
            <v>会计学</v>
          </cell>
        </row>
        <row r="254">
          <cell r="A254" t="str">
            <v>王创</v>
          </cell>
          <cell r="B254" t="str">
            <v>500237200401222236</v>
          </cell>
          <cell r="C254" t="str">
            <v>6104803401330</v>
          </cell>
          <cell r="D254" t="str">
            <v>男</v>
          </cell>
          <cell r="E254" t="str">
            <v>开州区公安局</v>
          </cell>
          <cell r="F254" t="str">
            <v>基层执法勤务职位（网络安全管理）</v>
          </cell>
          <cell r="G254">
            <v>73</v>
          </cell>
          <cell r="H254">
            <v>57.5</v>
          </cell>
          <cell r="I254">
            <v>79</v>
          </cell>
          <cell r="J254">
            <v>0</v>
          </cell>
          <cell r="K254">
            <v>70.15</v>
          </cell>
          <cell r="L254" t="str">
            <v>汉族</v>
          </cell>
          <cell r="M254" t="str">
            <v>2004-01-22</v>
          </cell>
          <cell r="N254" t="str">
            <v>21</v>
          </cell>
          <cell r="O254" t="str">
            <v>重庆市巫山县</v>
          </cell>
          <cell r="P254" t="str">
            <v>共青团员</v>
          </cell>
          <cell r="Q254" t="str">
            <v>重庆工商大学</v>
          </cell>
          <cell r="R254" t="str">
            <v>2025-06-13</v>
          </cell>
          <cell r="S254" t="str">
            <v>计算机科学与技术</v>
          </cell>
        </row>
        <row r="255">
          <cell r="A255" t="str">
            <v>谢本瑞</v>
          </cell>
          <cell r="B255" t="str">
            <v>500238200007040019</v>
          </cell>
          <cell r="C255" t="str">
            <v>6107510108018</v>
          </cell>
          <cell r="D255" t="str">
            <v>男</v>
          </cell>
          <cell r="E255" t="str">
            <v>开州区乡镇机关</v>
          </cell>
          <cell r="F255" t="str">
            <v>综合管理职位12</v>
          </cell>
          <cell r="G255">
            <v>60.5</v>
          </cell>
          <cell r="H255">
            <v>64.5</v>
          </cell>
          <cell r="I255">
            <v>0</v>
          </cell>
          <cell r="J255">
            <v>0</v>
          </cell>
          <cell r="K255">
            <v>125</v>
          </cell>
          <cell r="L255" t="str">
            <v>汉族</v>
          </cell>
          <cell r="M255" t="str">
            <v>2000-07-04</v>
          </cell>
          <cell r="N255" t="str">
            <v>25</v>
          </cell>
          <cell r="O255" t="str">
            <v>重庆巫溪</v>
          </cell>
          <cell r="P255" t="str">
            <v>共青团员</v>
          </cell>
          <cell r="Q255" t="str">
            <v>重庆航天职业技术学院</v>
          </cell>
          <cell r="R255" t="str">
            <v>2021-07-01</v>
          </cell>
          <cell r="S255" t="str">
            <v>应用电子技术</v>
          </cell>
        </row>
        <row r="256">
          <cell r="A256" t="str">
            <v>陈盈盈</v>
          </cell>
          <cell r="B256" t="str">
            <v>510322199912301283</v>
          </cell>
          <cell r="C256" t="str">
            <v>6107806902212</v>
          </cell>
          <cell r="D256" t="str">
            <v>女</v>
          </cell>
          <cell r="E256" t="str">
            <v>开州区乡镇机关</v>
          </cell>
          <cell r="F256" t="str">
            <v>综合管理职位10</v>
          </cell>
          <cell r="G256">
            <v>66.5</v>
          </cell>
          <cell r="H256">
            <v>63</v>
          </cell>
          <cell r="I256">
            <v>0</v>
          </cell>
          <cell r="J256">
            <v>0</v>
          </cell>
          <cell r="K256">
            <v>129.5</v>
          </cell>
          <cell r="L256" t="str">
            <v>汉族</v>
          </cell>
          <cell r="M256" t="str">
            <v>1999-12-30</v>
          </cell>
          <cell r="N256" t="str">
            <v>26</v>
          </cell>
          <cell r="O256" t="str">
            <v>重庆市北碚区复兴镇三树村2组15号</v>
          </cell>
          <cell r="P256" t="str">
            <v>中共党员</v>
          </cell>
          <cell r="Q256" t="str">
            <v>四川外国语大学</v>
          </cell>
          <cell r="R256" t="str">
            <v>2022-06-23</v>
          </cell>
          <cell r="S256" t="str">
            <v>英语</v>
          </cell>
        </row>
        <row r="257">
          <cell r="A257" t="str">
            <v>王林林</v>
          </cell>
          <cell r="B257" t="str">
            <v>500234200206204076</v>
          </cell>
          <cell r="C257" t="str">
            <v>6101800101210</v>
          </cell>
          <cell r="D257" t="str">
            <v>男</v>
          </cell>
          <cell r="E257" t="str">
            <v>开州区街道机关</v>
          </cell>
          <cell r="F257" t="str">
            <v>综合管理职位1</v>
          </cell>
          <cell r="G257">
            <v>73</v>
          </cell>
          <cell r="H257">
            <v>61</v>
          </cell>
          <cell r="I257">
            <v>0</v>
          </cell>
          <cell r="J257">
            <v>0</v>
          </cell>
          <cell r="K257">
            <v>134</v>
          </cell>
          <cell r="L257" t="str">
            <v>汉族</v>
          </cell>
          <cell r="M257" t="str">
            <v>2002-06-20</v>
          </cell>
          <cell r="N257" t="str">
            <v>23</v>
          </cell>
          <cell r="O257" t="str">
            <v>重庆市开州区</v>
          </cell>
          <cell r="P257" t="str">
            <v>共青团员</v>
          </cell>
          <cell r="Q257" t="str">
            <v>西南大学</v>
          </cell>
          <cell r="R257" t="str">
            <v>2026-06-30</v>
          </cell>
          <cell r="S257" t="str">
            <v>民商法学</v>
          </cell>
        </row>
        <row r="258">
          <cell r="A258" t="str">
            <v>王蜀洋</v>
          </cell>
          <cell r="B258" t="str">
            <v>50023420030703001X</v>
          </cell>
          <cell r="C258" t="str">
            <v>6107540200514</v>
          </cell>
          <cell r="D258" t="str">
            <v>男</v>
          </cell>
          <cell r="E258" t="str">
            <v>开州区乡镇机关</v>
          </cell>
          <cell r="F258" t="str">
            <v>综合管理职位3</v>
          </cell>
          <cell r="G258">
            <v>70</v>
          </cell>
          <cell r="H258">
            <v>66</v>
          </cell>
          <cell r="I258">
            <v>0</v>
          </cell>
          <cell r="J258">
            <v>0</v>
          </cell>
          <cell r="K258">
            <v>136</v>
          </cell>
          <cell r="L258" t="str">
            <v>汉族</v>
          </cell>
          <cell r="M258" t="str">
            <v>2003-07-03</v>
          </cell>
          <cell r="N258" t="str">
            <v>22</v>
          </cell>
          <cell r="O258" t="str">
            <v>重庆市开州区</v>
          </cell>
          <cell r="P258" t="str">
            <v>共青团员</v>
          </cell>
          <cell r="Q258" t="str">
            <v>重庆大学</v>
          </cell>
          <cell r="R258" t="str">
            <v>2025-07-01</v>
          </cell>
          <cell r="S258" t="str">
            <v>自动化</v>
          </cell>
        </row>
        <row r="259">
          <cell r="A259" t="str">
            <v>蒋林倩</v>
          </cell>
          <cell r="B259" t="str">
            <v>500243200202240025</v>
          </cell>
          <cell r="C259" t="str">
            <v>6101800501309</v>
          </cell>
          <cell r="D259" t="str">
            <v>女</v>
          </cell>
          <cell r="E259" t="str">
            <v>开州区发展改革委</v>
          </cell>
          <cell r="F259" t="str">
            <v>综合管理</v>
          </cell>
          <cell r="G259">
            <v>66</v>
          </cell>
          <cell r="H259">
            <v>67.5</v>
          </cell>
          <cell r="I259">
            <v>0</v>
          </cell>
          <cell r="J259">
            <v>0</v>
          </cell>
          <cell r="K259">
            <v>133.5</v>
          </cell>
          <cell r="L259" t="str">
            <v>苗族</v>
          </cell>
          <cell r="M259" t="str">
            <v>2002-02-24</v>
          </cell>
          <cell r="N259" t="str">
            <v>23</v>
          </cell>
          <cell r="O259" t="str">
            <v>重庆市彭水苗族土家族自治县</v>
          </cell>
          <cell r="P259" t="str">
            <v>中共党员</v>
          </cell>
          <cell r="Q259" t="str">
            <v>中国财政科学研究院</v>
          </cell>
          <cell r="R259" t="str">
            <v>2026-06-01</v>
          </cell>
          <cell r="S259" t="str">
            <v>税务</v>
          </cell>
        </row>
        <row r="260">
          <cell r="A260" t="str">
            <v>彭思杰</v>
          </cell>
          <cell r="B260" t="str">
            <v>51050420030213301X</v>
          </cell>
          <cell r="C260" t="str">
            <v>6104809403821</v>
          </cell>
          <cell r="D260" t="str">
            <v>男</v>
          </cell>
          <cell r="E260" t="str">
            <v>开州区公安局</v>
          </cell>
          <cell r="F260" t="str">
            <v>基层执法勤务职位2</v>
          </cell>
          <cell r="G260">
            <v>64</v>
          </cell>
          <cell r="H260">
            <v>64.5</v>
          </cell>
          <cell r="I260">
            <v>66</v>
          </cell>
          <cell r="J260">
            <v>0</v>
          </cell>
          <cell r="K260">
            <v>64.75</v>
          </cell>
          <cell r="L260" t="str">
            <v>汉族</v>
          </cell>
          <cell r="M260" t="str">
            <v>2003-02-13</v>
          </cell>
          <cell r="N260" t="str">
            <v>22</v>
          </cell>
          <cell r="O260" t="str">
            <v>重庆市开州区汉丰街道百成街北一路19号2栋1单元3-2</v>
          </cell>
          <cell r="P260" t="str">
            <v>共青团员</v>
          </cell>
          <cell r="Q260" t="str">
            <v>西华大学</v>
          </cell>
          <cell r="R260" t="str">
            <v>2026-06-01</v>
          </cell>
          <cell r="S260" t="str">
            <v>应急技术与管理</v>
          </cell>
        </row>
        <row r="261">
          <cell r="A261" t="str">
            <v>王涛</v>
          </cell>
          <cell r="B261" t="str">
            <v>500235200209136132</v>
          </cell>
          <cell r="C261" t="str">
            <v>6101805100503</v>
          </cell>
          <cell r="D261" t="str">
            <v>男</v>
          </cell>
          <cell r="E261" t="str">
            <v>开州区就业和人才中心（参照）</v>
          </cell>
          <cell r="F261" t="str">
            <v>就业创业服务</v>
          </cell>
          <cell r="G261">
            <v>68</v>
          </cell>
          <cell r="H261">
            <v>64</v>
          </cell>
          <cell r="I261">
            <v>0</v>
          </cell>
          <cell r="J261">
            <v>0</v>
          </cell>
          <cell r="K261">
            <v>132</v>
          </cell>
          <cell r="L261" t="str">
            <v>汉族</v>
          </cell>
          <cell r="M261" t="str">
            <v>2002-09-13</v>
          </cell>
          <cell r="N261" t="str">
            <v>23</v>
          </cell>
          <cell r="O261" t="str">
            <v>重庆市云阳县后叶镇吉庆村14组17号</v>
          </cell>
          <cell r="P261" t="str">
            <v>中共党员</v>
          </cell>
          <cell r="Q261" t="str">
            <v>华中科技大学</v>
          </cell>
          <cell r="R261" t="str">
            <v>2025-06-30</v>
          </cell>
          <cell r="S261" t="str">
            <v>核工程与核技术</v>
          </cell>
        </row>
        <row r="262">
          <cell r="A262" t="str">
            <v>王亭凯</v>
          </cell>
          <cell r="B262" t="str">
            <v>500235199712178174</v>
          </cell>
          <cell r="C262" t="str">
            <v>6104803405814</v>
          </cell>
          <cell r="D262" t="str">
            <v>男</v>
          </cell>
          <cell r="E262" t="str">
            <v>开州区公安局</v>
          </cell>
          <cell r="F262" t="str">
            <v>基层执法勤务职位4</v>
          </cell>
          <cell r="G262">
            <v>71.5</v>
          </cell>
          <cell r="H262">
            <v>62</v>
          </cell>
          <cell r="I262">
            <v>70</v>
          </cell>
          <cell r="J262">
            <v>0</v>
          </cell>
          <cell r="K262">
            <v>68.2</v>
          </cell>
          <cell r="L262" t="str">
            <v>汉族</v>
          </cell>
          <cell r="M262" t="str">
            <v>1997-12-17</v>
          </cell>
          <cell r="N262" t="str">
            <v>28</v>
          </cell>
          <cell r="O262" t="str">
            <v>重庆市云阳县</v>
          </cell>
          <cell r="P262" t="str">
            <v>共青团员</v>
          </cell>
          <cell r="Q262" t="str">
            <v>河南科技大学</v>
          </cell>
          <cell r="R262" t="str">
            <v>2020-07-01</v>
          </cell>
          <cell r="S262" t="str">
            <v>交通运输</v>
          </cell>
        </row>
        <row r="263">
          <cell r="A263" t="str">
            <v>王伟</v>
          </cell>
          <cell r="B263" t="str">
            <v>500231200012127173</v>
          </cell>
          <cell r="C263" t="str">
            <v>6107520202111</v>
          </cell>
          <cell r="D263" t="str">
            <v>男</v>
          </cell>
          <cell r="E263" t="str">
            <v>开州区乡镇机关</v>
          </cell>
          <cell r="F263" t="str">
            <v>综合管理职位9</v>
          </cell>
          <cell r="G263">
            <v>68.5</v>
          </cell>
          <cell r="H263">
            <v>62</v>
          </cell>
          <cell r="I263">
            <v>0</v>
          </cell>
          <cell r="J263">
            <v>0</v>
          </cell>
          <cell r="K263">
            <v>130.5</v>
          </cell>
          <cell r="L263" t="str">
            <v>汉族</v>
          </cell>
          <cell r="M263" t="str">
            <v>2000-12-12</v>
          </cell>
          <cell r="N263" t="str">
            <v>25</v>
          </cell>
          <cell r="O263" t="str">
            <v>重庆市垫江县</v>
          </cell>
          <cell r="P263" t="str">
            <v>共青团员</v>
          </cell>
          <cell r="Q263" t="str">
            <v>重庆邮电大学</v>
          </cell>
          <cell r="R263" t="str">
            <v>2023-06-25</v>
          </cell>
          <cell r="S263" t="str">
            <v>符合</v>
          </cell>
        </row>
        <row r="264">
          <cell r="A264" t="str">
            <v>宋琴</v>
          </cell>
          <cell r="B264" t="str">
            <v>500229200206018563</v>
          </cell>
          <cell r="C264" t="str">
            <v>6101540102217</v>
          </cell>
          <cell r="D264" t="str">
            <v>女</v>
          </cell>
          <cell r="E264" t="str">
            <v>开州区司法局</v>
          </cell>
          <cell r="F264" t="str">
            <v>司法助理职位3</v>
          </cell>
          <cell r="G264">
            <v>63.5</v>
          </cell>
          <cell r="H264">
            <v>66.5</v>
          </cell>
          <cell r="I264">
            <v>0</v>
          </cell>
          <cell r="J264">
            <v>0</v>
          </cell>
          <cell r="K264">
            <v>130</v>
          </cell>
          <cell r="L264" t="str">
            <v>汉族</v>
          </cell>
          <cell r="M264" t="str">
            <v>2002-06-01</v>
          </cell>
          <cell r="N264" t="str">
            <v>23</v>
          </cell>
          <cell r="O264" t="str">
            <v>重庆市城口县</v>
          </cell>
          <cell r="P264" t="str">
            <v>共青团员</v>
          </cell>
          <cell r="Q264" t="str">
            <v>华北理工大学</v>
          </cell>
          <cell r="R264" t="str">
            <v>2024-06-14</v>
          </cell>
          <cell r="S264" t="str">
            <v>法学</v>
          </cell>
        </row>
        <row r="265">
          <cell r="A265" t="str">
            <v>王永恒</v>
          </cell>
          <cell r="B265" t="str">
            <v>511724200406200018</v>
          </cell>
          <cell r="C265" t="str">
            <v>6103540205718</v>
          </cell>
          <cell r="D265" t="str">
            <v>男</v>
          </cell>
          <cell r="E265" t="str">
            <v>开州区城市管理综合行政执法支队（参照）</v>
          </cell>
          <cell r="F265" t="str">
            <v>城管执法职位1</v>
          </cell>
          <cell r="G265">
            <v>72.5</v>
          </cell>
          <cell r="H265">
            <v>69</v>
          </cell>
          <cell r="I265">
            <v>0</v>
          </cell>
          <cell r="J265">
            <v>0</v>
          </cell>
          <cell r="K265">
            <v>141.5</v>
          </cell>
          <cell r="L265" t="str">
            <v>汉族</v>
          </cell>
          <cell r="M265" t="str">
            <v>2004-06-20</v>
          </cell>
          <cell r="N265" t="str">
            <v>22</v>
          </cell>
          <cell r="O265" t="str">
            <v>四川省宣汉县</v>
          </cell>
          <cell r="P265" t="str">
            <v>共青团员</v>
          </cell>
          <cell r="Q265" t="str">
            <v>复旦大学</v>
          </cell>
          <cell r="R265" t="str">
            <v>2026-06-20</v>
          </cell>
          <cell r="S265" t="str">
            <v>理论与应用力学</v>
          </cell>
        </row>
        <row r="266">
          <cell r="A266" t="str">
            <v>龚林江</v>
          </cell>
          <cell r="B266" t="str">
            <v>500234200005150032</v>
          </cell>
          <cell r="C266" t="str">
            <v>6107806703827</v>
          </cell>
          <cell r="D266" t="str">
            <v>男</v>
          </cell>
          <cell r="E266" t="str">
            <v>开州区乡镇机关</v>
          </cell>
          <cell r="F266" t="str">
            <v>综合管理职位12</v>
          </cell>
          <cell r="G266">
            <v>71</v>
          </cell>
          <cell r="H266">
            <v>56</v>
          </cell>
          <cell r="I266">
            <v>0</v>
          </cell>
          <cell r="J266">
            <v>0</v>
          </cell>
          <cell r="K266">
            <v>127</v>
          </cell>
          <cell r="L266" t="str">
            <v>汉族</v>
          </cell>
          <cell r="M266" t="str">
            <v>2000-05-15</v>
          </cell>
          <cell r="N266" t="str">
            <v>25</v>
          </cell>
          <cell r="O266" t="str">
            <v>重庆市开州区</v>
          </cell>
          <cell r="P266" t="str">
            <v>共青团员</v>
          </cell>
          <cell r="Q266" t="str">
            <v>重庆财经学院</v>
          </cell>
          <cell r="R266" t="str">
            <v>2025-06-20</v>
          </cell>
          <cell r="S266" t="str">
            <v>会计学</v>
          </cell>
        </row>
        <row r="267">
          <cell r="A267" t="str">
            <v>袁恒</v>
          </cell>
          <cell r="B267" t="str">
            <v>500234200210293577</v>
          </cell>
          <cell r="C267" t="str">
            <v>6107540204407</v>
          </cell>
          <cell r="D267" t="str">
            <v>男</v>
          </cell>
          <cell r="E267" t="str">
            <v>开州区乡镇机关</v>
          </cell>
          <cell r="F267" t="str">
            <v>综合管理职位3</v>
          </cell>
          <cell r="G267">
            <v>67</v>
          </cell>
          <cell r="H267">
            <v>65.5</v>
          </cell>
          <cell r="I267">
            <v>0</v>
          </cell>
          <cell r="J267">
            <v>0</v>
          </cell>
          <cell r="K267">
            <v>132.5</v>
          </cell>
          <cell r="L267" t="str">
            <v>汉族</v>
          </cell>
          <cell r="M267" t="str">
            <v>2002-10-29</v>
          </cell>
          <cell r="N267" t="str">
            <v>24</v>
          </cell>
          <cell r="O267" t="str">
            <v>重庆市开州区</v>
          </cell>
          <cell r="P267" t="str">
            <v>共青团员</v>
          </cell>
          <cell r="Q267" t="str">
            <v>重庆城市科技学院</v>
          </cell>
          <cell r="R267" t="str">
            <v>2025-07-01</v>
          </cell>
          <cell r="S267" t="str">
            <v>电气工程及其自动化</v>
          </cell>
        </row>
        <row r="268">
          <cell r="A268" t="str">
            <v>彭志</v>
          </cell>
          <cell r="B268" t="str">
            <v>500234200009153193</v>
          </cell>
          <cell r="C268" t="str">
            <v>6107800100317</v>
          </cell>
          <cell r="D268" t="str">
            <v>男</v>
          </cell>
          <cell r="E268" t="str">
            <v>开州区乡镇机关</v>
          </cell>
          <cell r="F268" t="str">
            <v>综合管理职位7</v>
          </cell>
          <cell r="G268">
            <v>62</v>
          </cell>
          <cell r="H268">
            <v>63.5</v>
          </cell>
          <cell r="I268">
            <v>0</v>
          </cell>
          <cell r="J268">
            <v>0</v>
          </cell>
          <cell r="K268">
            <v>125.5</v>
          </cell>
          <cell r="L268" t="str">
            <v>汉族</v>
          </cell>
          <cell r="M268" t="str">
            <v>2000-09-15</v>
          </cell>
          <cell r="N268" t="str">
            <v>25</v>
          </cell>
          <cell r="O268" t="str">
            <v>重庆市开州区</v>
          </cell>
          <cell r="P268" t="str">
            <v>共青团员</v>
          </cell>
          <cell r="Q268" t="str">
            <v>福建农林大学</v>
          </cell>
          <cell r="R268" t="str">
            <v>2025-06-30</v>
          </cell>
          <cell r="S268" t="str">
            <v>资源利用与植物保护</v>
          </cell>
        </row>
        <row r="269">
          <cell r="A269" t="str">
            <v>杨龙</v>
          </cell>
          <cell r="B269" t="str">
            <v>500234200006084997</v>
          </cell>
          <cell r="C269" t="str">
            <v>6103540208818</v>
          </cell>
          <cell r="D269" t="str">
            <v>男</v>
          </cell>
          <cell r="E269" t="str">
            <v>开州区文化市场综合行政执法支队（参照）</v>
          </cell>
          <cell r="F269" t="str">
            <v>文化执法职位2</v>
          </cell>
          <cell r="G269">
            <v>68</v>
          </cell>
          <cell r="H269">
            <v>69.5</v>
          </cell>
          <cell r="I269">
            <v>0</v>
          </cell>
          <cell r="J269">
            <v>0</v>
          </cell>
          <cell r="K269">
            <v>137.5</v>
          </cell>
          <cell r="L269" t="str">
            <v>汉族</v>
          </cell>
          <cell r="M269" t="str">
            <v>2000-06-08</v>
          </cell>
          <cell r="N269" t="str">
            <v>25</v>
          </cell>
          <cell r="O269" t="str">
            <v>重庆市开州区</v>
          </cell>
          <cell r="P269" t="str">
            <v>共青团员</v>
          </cell>
          <cell r="Q269" t="str">
            <v>重庆第二师范学院</v>
          </cell>
          <cell r="R269" t="str">
            <v>2023-06-30</v>
          </cell>
          <cell r="S269" t="str">
            <v>会展经济与管理</v>
          </cell>
        </row>
        <row r="270">
          <cell r="A270" t="str">
            <v>雷脒</v>
          </cell>
          <cell r="B270" t="str">
            <v>500234200502130446</v>
          </cell>
          <cell r="C270" t="str">
            <v>6107540201814</v>
          </cell>
          <cell r="D270" t="str">
            <v>女</v>
          </cell>
          <cell r="E270" t="str">
            <v>开州区乡镇机关</v>
          </cell>
          <cell r="F270" t="str">
            <v>综合管理职位2</v>
          </cell>
          <cell r="G270">
            <v>65</v>
          </cell>
          <cell r="H270">
            <v>73</v>
          </cell>
          <cell r="I270">
            <v>0</v>
          </cell>
          <cell r="J270">
            <v>0</v>
          </cell>
          <cell r="K270">
            <v>138</v>
          </cell>
          <cell r="L270" t="str">
            <v>汉族</v>
          </cell>
          <cell r="M270" t="str">
            <v>2005-02-13</v>
          </cell>
          <cell r="N270" t="str">
            <v>21</v>
          </cell>
          <cell r="O270" t="str">
            <v>重庆市开州区</v>
          </cell>
          <cell r="P270" t="str">
            <v>群众</v>
          </cell>
          <cell r="Q270" t="str">
            <v>山东财经大学</v>
          </cell>
          <cell r="R270" t="str">
            <v>2026-07-01</v>
          </cell>
          <cell r="S270" t="str">
            <v>信息管理与信息系统</v>
          </cell>
        </row>
        <row r="271">
          <cell r="A271" t="str">
            <v>王昭博</v>
          </cell>
          <cell r="B271" t="str">
            <v>500234199208030019</v>
          </cell>
          <cell r="C271" t="str">
            <v>6101540107503</v>
          </cell>
          <cell r="D271" t="str">
            <v>男</v>
          </cell>
          <cell r="E271" t="str">
            <v>开州区国有资产服务中心（参照）</v>
          </cell>
          <cell r="F271" t="str">
            <v>综合管理1</v>
          </cell>
          <cell r="G271">
            <v>72</v>
          </cell>
          <cell r="H271">
            <v>55</v>
          </cell>
          <cell r="I271">
            <v>0</v>
          </cell>
          <cell r="J271">
            <v>0</v>
          </cell>
          <cell r="K271">
            <v>127</v>
          </cell>
          <cell r="L271" t="str">
            <v>汉族</v>
          </cell>
          <cell r="M271" t="str">
            <v>1992-08-03</v>
          </cell>
          <cell r="N271" t="str">
            <v>33</v>
          </cell>
          <cell r="O271" t="str">
            <v>重庆市开州区</v>
          </cell>
          <cell r="P271" t="str">
            <v>群众</v>
          </cell>
          <cell r="Q271" t="str">
            <v>重庆工商大学</v>
          </cell>
          <cell r="R271" t="str">
            <v>2015-10-19</v>
          </cell>
          <cell r="S271" t="str">
            <v>贸易经济</v>
          </cell>
        </row>
        <row r="272">
          <cell r="A272" t="str">
            <v>周湉</v>
          </cell>
          <cell r="B272" t="str">
            <v>500109199912311023</v>
          </cell>
          <cell r="C272" t="str">
            <v>6101805403202</v>
          </cell>
          <cell r="D272" t="str">
            <v>女</v>
          </cell>
          <cell r="E272" t="str">
            <v>开州区规划自然资源局</v>
          </cell>
          <cell r="F272" t="str">
            <v>综合管理职位2</v>
          </cell>
          <cell r="G272">
            <v>61</v>
          </cell>
          <cell r="H272">
            <v>63.5</v>
          </cell>
          <cell r="I272">
            <v>0</v>
          </cell>
          <cell r="J272">
            <v>0</v>
          </cell>
          <cell r="K272">
            <v>124.5</v>
          </cell>
          <cell r="L272" t="str">
            <v>汉族</v>
          </cell>
          <cell r="M272" t="str">
            <v>1999-12-31</v>
          </cell>
          <cell r="N272" t="str">
            <v>26</v>
          </cell>
          <cell r="O272" t="str">
            <v>重庆市北碚区</v>
          </cell>
          <cell r="P272" t="str">
            <v>中共党员</v>
          </cell>
          <cell r="Q272" t="str">
            <v>重庆师范大学</v>
          </cell>
          <cell r="R272" t="str">
            <v>2026-06-17</v>
          </cell>
          <cell r="S272" t="str">
            <v>企业管理</v>
          </cell>
        </row>
        <row r="273">
          <cell r="A273" t="str">
            <v>彭小辉</v>
          </cell>
          <cell r="B273" t="str">
            <v>500235199611145218</v>
          </cell>
          <cell r="C273" t="str">
            <v>6107540204425</v>
          </cell>
          <cell r="D273" t="str">
            <v>男</v>
          </cell>
          <cell r="E273" t="str">
            <v>开州区乡镇机关</v>
          </cell>
          <cell r="F273" t="str">
            <v>综合管理职位11</v>
          </cell>
          <cell r="G273">
            <v>59</v>
          </cell>
          <cell r="H273">
            <v>65</v>
          </cell>
          <cell r="I273">
            <v>0</v>
          </cell>
          <cell r="J273">
            <v>0</v>
          </cell>
          <cell r="K273">
            <v>124</v>
          </cell>
          <cell r="L273" t="str">
            <v>汉族</v>
          </cell>
          <cell r="M273" t="str">
            <v>1996-11-14</v>
          </cell>
          <cell r="N273" t="str">
            <v>29</v>
          </cell>
          <cell r="O273" t="str">
            <v>重庆市云阳县</v>
          </cell>
          <cell r="P273" t="str">
            <v>中共党员</v>
          </cell>
          <cell r="Q273" t="str">
            <v>重庆人文科技学院</v>
          </cell>
          <cell r="R273" t="str">
            <v>2021-06-25</v>
          </cell>
          <cell r="S273" t="str">
            <v>机械设计制造及其自动化</v>
          </cell>
        </row>
        <row r="274">
          <cell r="A274" t="str">
            <v>韦懿</v>
          </cell>
          <cell r="B274" t="str">
            <v>500234200007293408</v>
          </cell>
          <cell r="C274" t="str">
            <v>6101540102024</v>
          </cell>
          <cell r="D274" t="str">
            <v>女</v>
          </cell>
          <cell r="E274" t="str">
            <v>开州区街道机关</v>
          </cell>
          <cell r="F274" t="str">
            <v>综合管理职位4</v>
          </cell>
          <cell r="G274">
            <v>62</v>
          </cell>
          <cell r="H274">
            <v>70.5</v>
          </cell>
          <cell r="I274">
            <v>0</v>
          </cell>
          <cell r="J274">
            <v>0</v>
          </cell>
          <cell r="K274">
            <v>132.5</v>
          </cell>
          <cell r="L274" t="str">
            <v>汉族</v>
          </cell>
          <cell r="M274" t="str">
            <v>2000-07-29</v>
          </cell>
          <cell r="N274" t="str">
            <v>26</v>
          </cell>
          <cell r="O274" t="str">
            <v>重庆市开州区</v>
          </cell>
          <cell r="P274" t="str">
            <v>中共党员</v>
          </cell>
          <cell r="Q274" t="str">
            <v>浙江师范大学</v>
          </cell>
          <cell r="R274" t="str">
            <v>2025-06-30</v>
          </cell>
          <cell r="S274" t="str">
            <v>新一代电子信息技术（含量子技术等）</v>
          </cell>
        </row>
        <row r="275">
          <cell r="A275" t="str">
            <v>汪丽瑶</v>
          </cell>
          <cell r="B275" t="str">
            <v>530112200011164520</v>
          </cell>
          <cell r="C275" t="str">
            <v>6101809904524</v>
          </cell>
          <cell r="D275" t="str">
            <v>女</v>
          </cell>
          <cell r="E275" t="str">
            <v>开州区委党校（参照）</v>
          </cell>
          <cell r="F275" t="str">
            <v>综合管理</v>
          </cell>
          <cell r="G275">
            <v>68.5</v>
          </cell>
          <cell r="H275">
            <v>72</v>
          </cell>
          <cell r="I275">
            <v>0</v>
          </cell>
          <cell r="J275">
            <v>0</v>
          </cell>
          <cell r="K275">
            <v>140.5</v>
          </cell>
          <cell r="L275" t="str">
            <v>汉族</v>
          </cell>
          <cell r="M275" t="str">
            <v>2000-11-16</v>
          </cell>
          <cell r="N275" t="str">
            <v>25</v>
          </cell>
          <cell r="O275" t="str">
            <v>云南省五华区</v>
          </cell>
          <cell r="P275" t="str">
            <v>共青团员</v>
          </cell>
          <cell r="Q275" t="str">
            <v>云南大学</v>
          </cell>
          <cell r="R275" t="str">
            <v>2026-07-01</v>
          </cell>
          <cell r="S275" t="str">
            <v>0304民族学类-030407人类学与世界民族（民族学已实行学科改革，原民族学已修改合并,证明材料已上传）</v>
          </cell>
        </row>
        <row r="276">
          <cell r="A276" t="str">
            <v>韦永发</v>
          </cell>
          <cell r="B276" t="str">
            <v>500234199811293374</v>
          </cell>
          <cell r="C276" t="str">
            <v>6101806003319</v>
          </cell>
          <cell r="D276" t="str">
            <v>男</v>
          </cell>
          <cell r="E276" t="str">
            <v>开州区水利局</v>
          </cell>
          <cell r="F276" t="str">
            <v>水利管理</v>
          </cell>
          <cell r="G276">
            <v>68</v>
          </cell>
          <cell r="H276">
            <v>67.5</v>
          </cell>
          <cell r="I276">
            <v>0</v>
          </cell>
          <cell r="J276">
            <v>0</v>
          </cell>
          <cell r="K276">
            <v>135.5</v>
          </cell>
          <cell r="L276" t="str">
            <v>汉族</v>
          </cell>
          <cell r="M276" t="str">
            <v>1998-11-29</v>
          </cell>
          <cell r="N276" t="str">
            <v>27</v>
          </cell>
          <cell r="O276" t="str">
            <v>重庆市开州区九龙山镇双河村五组51号</v>
          </cell>
          <cell r="P276" t="str">
            <v>共青团员</v>
          </cell>
          <cell r="Q276" t="str">
            <v>南华大学</v>
          </cell>
          <cell r="R276" t="str">
            <v>2024-06-15</v>
          </cell>
          <cell r="S276" t="str">
            <v>土木水利</v>
          </cell>
        </row>
        <row r="277">
          <cell r="A277" t="str">
            <v>吴娇</v>
          </cell>
          <cell r="B277" t="str">
            <v>500240200105216083</v>
          </cell>
          <cell r="C277" t="str">
            <v>6101803801225</v>
          </cell>
          <cell r="D277" t="str">
            <v>女</v>
          </cell>
          <cell r="E277" t="str">
            <v>开州区街道机关</v>
          </cell>
          <cell r="F277" t="str">
            <v>综合管理职位4</v>
          </cell>
          <cell r="G277">
            <v>73</v>
          </cell>
          <cell r="H277">
            <v>68</v>
          </cell>
          <cell r="I277">
            <v>0</v>
          </cell>
          <cell r="J277">
            <v>0</v>
          </cell>
          <cell r="K277">
            <v>141</v>
          </cell>
          <cell r="L277" t="str">
            <v>土家族</v>
          </cell>
          <cell r="M277" t="str">
            <v>2001-05-21</v>
          </cell>
          <cell r="N277" t="str">
            <v>24</v>
          </cell>
          <cell r="O277" t="str">
            <v>重庆市石柱县</v>
          </cell>
          <cell r="P277" t="str">
            <v>共青团员</v>
          </cell>
          <cell r="Q277" t="str">
            <v>河南科技大学</v>
          </cell>
          <cell r="R277" t="str">
            <v>2026-06-01</v>
          </cell>
          <cell r="S277" t="str">
            <v>生态学</v>
          </cell>
        </row>
        <row r="278">
          <cell r="A278" t="str">
            <v>吴杨</v>
          </cell>
          <cell r="B278" t="str">
            <v>500234200112240025</v>
          </cell>
          <cell r="C278" t="str">
            <v>6101540104429</v>
          </cell>
          <cell r="D278" t="str">
            <v>女</v>
          </cell>
          <cell r="E278" t="str">
            <v>开州区司法局</v>
          </cell>
          <cell r="F278" t="str">
            <v>司法助理职位3</v>
          </cell>
          <cell r="G278">
            <v>69</v>
          </cell>
          <cell r="H278">
            <v>59.5</v>
          </cell>
          <cell r="I278">
            <v>0</v>
          </cell>
          <cell r="J278">
            <v>0</v>
          </cell>
          <cell r="K278">
            <v>128.5</v>
          </cell>
          <cell r="L278" t="str">
            <v>汉族</v>
          </cell>
          <cell r="M278" t="str">
            <v>2001-12-24</v>
          </cell>
          <cell r="N278" t="str">
            <v>24</v>
          </cell>
          <cell r="O278" t="str">
            <v>重庆市开州区</v>
          </cell>
          <cell r="P278" t="str">
            <v>共青团员</v>
          </cell>
          <cell r="Q278" t="str">
            <v>四川外国语大学</v>
          </cell>
          <cell r="R278" t="str">
            <v>2001-12-24</v>
          </cell>
          <cell r="S278" t="str">
            <v>法学</v>
          </cell>
        </row>
        <row r="279">
          <cell r="A279" t="str">
            <v>伍灿</v>
          </cell>
          <cell r="B279" t="str">
            <v>500234200205066521</v>
          </cell>
          <cell r="C279" t="str">
            <v>6107540201011</v>
          </cell>
          <cell r="D279" t="str">
            <v>女</v>
          </cell>
          <cell r="E279" t="str">
            <v>开州区乡镇机关</v>
          </cell>
          <cell r="F279" t="str">
            <v>综合管理职位4</v>
          </cell>
          <cell r="G279">
            <v>66</v>
          </cell>
          <cell r="H279">
            <v>68.5</v>
          </cell>
          <cell r="I279">
            <v>0</v>
          </cell>
          <cell r="J279">
            <v>0</v>
          </cell>
          <cell r="K279">
            <v>134.5</v>
          </cell>
          <cell r="L279" t="str">
            <v>汉族</v>
          </cell>
          <cell r="M279" t="str">
            <v>2002-05-06</v>
          </cell>
          <cell r="N279" t="str">
            <v>24</v>
          </cell>
          <cell r="O279" t="str">
            <v>重庆市开州区大德镇刘家坪村6组39号</v>
          </cell>
          <cell r="P279" t="str">
            <v>共青团员</v>
          </cell>
          <cell r="Q279" t="str">
            <v>重庆文理学院</v>
          </cell>
          <cell r="R279" t="str">
            <v>2024-06-06</v>
          </cell>
          <cell r="S279" t="str">
            <v>工商管理</v>
          </cell>
        </row>
        <row r="280">
          <cell r="A280" t="str">
            <v>夏硕</v>
          </cell>
          <cell r="B280" t="str">
            <v>370784200304296820</v>
          </cell>
          <cell r="C280" t="str">
            <v>6101805902821</v>
          </cell>
          <cell r="D280" t="str">
            <v>女</v>
          </cell>
          <cell r="E280" t="str">
            <v>开州区街道机关</v>
          </cell>
          <cell r="F280" t="str">
            <v>综合管理职位4</v>
          </cell>
          <cell r="G280">
            <v>73.5</v>
          </cell>
          <cell r="H280">
            <v>65.5</v>
          </cell>
          <cell r="I280">
            <v>0</v>
          </cell>
          <cell r="J280">
            <v>0</v>
          </cell>
          <cell r="K280">
            <v>139</v>
          </cell>
          <cell r="L280" t="str">
            <v>汉族</v>
          </cell>
          <cell r="M280" t="str">
            <v>2003-04-29</v>
          </cell>
          <cell r="N280" t="str">
            <v>22</v>
          </cell>
          <cell r="O280" t="str">
            <v>山东省潍坊市安丘市</v>
          </cell>
          <cell r="P280" t="str">
            <v>共青团员</v>
          </cell>
          <cell r="Q280" t="str">
            <v>利兹大学</v>
          </cell>
          <cell r="R280" t="str">
            <v>2025-11-20</v>
          </cell>
          <cell r="S280" t="str">
            <v>人力资源管理</v>
          </cell>
        </row>
        <row r="281">
          <cell r="A281" t="str">
            <v>王雨涵</v>
          </cell>
          <cell r="B281" t="str">
            <v>500233200108310127</v>
          </cell>
          <cell r="C281" t="str">
            <v>6101809500223</v>
          </cell>
          <cell r="D281" t="str">
            <v>女</v>
          </cell>
          <cell r="E281" t="str">
            <v>开州区街道机关</v>
          </cell>
          <cell r="F281" t="str">
            <v>综合管理职位2</v>
          </cell>
          <cell r="G281">
            <v>69.5</v>
          </cell>
          <cell r="H281">
            <v>63</v>
          </cell>
          <cell r="I281">
            <v>0</v>
          </cell>
          <cell r="J281">
            <v>0</v>
          </cell>
          <cell r="K281">
            <v>132.5</v>
          </cell>
          <cell r="L281" t="str">
            <v>汉族</v>
          </cell>
          <cell r="M281" t="str">
            <v>2001-08-31</v>
          </cell>
          <cell r="N281" t="str">
            <v>24</v>
          </cell>
          <cell r="O281" t="str">
            <v>重庆市两江新区</v>
          </cell>
          <cell r="P281" t="str">
            <v>共青团员</v>
          </cell>
          <cell r="Q281" t="str">
            <v>重庆交通大学</v>
          </cell>
          <cell r="R281" t="str">
            <v>2026-06-30</v>
          </cell>
          <cell r="S281" t="str">
            <v>交通运输</v>
          </cell>
        </row>
        <row r="282">
          <cell r="A282" t="str">
            <v>邹国庆</v>
          </cell>
          <cell r="B282" t="str">
            <v>500237200410010016</v>
          </cell>
          <cell r="C282" t="str">
            <v>6101200202504</v>
          </cell>
          <cell r="D282" t="str">
            <v>男</v>
          </cell>
          <cell r="E282" t="str">
            <v>开州区监委派出监察室</v>
          </cell>
          <cell r="F282" t="str">
            <v>纪检监察职位1</v>
          </cell>
          <cell r="G282">
            <v>72</v>
          </cell>
          <cell r="H282">
            <v>71.5</v>
          </cell>
          <cell r="I282">
            <v>0</v>
          </cell>
          <cell r="J282">
            <v>0</v>
          </cell>
          <cell r="K282">
            <v>143.5</v>
          </cell>
          <cell r="L282" t="str">
            <v>汉族</v>
          </cell>
          <cell r="M282" t="str">
            <v>2004-10-01</v>
          </cell>
          <cell r="N282" t="str">
            <v>21</v>
          </cell>
          <cell r="O282" t="str">
            <v>重庆市巫山县</v>
          </cell>
          <cell r="P282" t="str">
            <v>中共预备党员</v>
          </cell>
          <cell r="Q282" t="str">
            <v>重庆大学</v>
          </cell>
          <cell r="R282" t="str">
            <v>2026-06-30</v>
          </cell>
          <cell r="S282" t="str">
            <v>计算机科学与技术</v>
          </cell>
        </row>
        <row r="283">
          <cell r="A283" t="str">
            <v>孙利东</v>
          </cell>
          <cell r="B283" t="str">
            <v>500108199703055522</v>
          </cell>
          <cell r="C283" t="str">
            <v>6104808201004</v>
          </cell>
          <cell r="D283" t="str">
            <v>女</v>
          </cell>
          <cell r="E283" t="str">
            <v>开州区公安局</v>
          </cell>
          <cell r="F283" t="str">
            <v>基层执法勤务职位</v>
          </cell>
          <cell r="G283">
            <v>74.5</v>
          </cell>
          <cell r="H283">
            <v>57.5</v>
          </cell>
          <cell r="I283">
            <v>77</v>
          </cell>
          <cell r="J283">
            <v>0</v>
          </cell>
          <cell r="K283">
            <v>70.15</v>
          </cell>
          <cell r="L283" t="str">
            <v>汉族</v>
          </cell>
          <cell r="M283" t="str">
            <v>1997-03-05</v>
          </cell>
          <cell r="N283" t="str">
            <v>28</v>
          </cell>
          <cell r="O283" t="str">
            <v>重庆市南岸区</v>
          </cell>
          <cell r="P283" t="str">
            <v>共青团员</v>
          </cell>
          <cell r="Q283" t="str">
            <v>西南政法大学</v>
          </cell>
          <cell r="R283" t="str">
            <v>2019-06-25</v>
          </cell>
          <cell r="S283" t="str">
            <v>新闻学</v>
          </cell>
        </row>
        <row r="284">
          <cell r="A284" t="str">
            <v>向婧</v>
          </cell>
          <cell r="B284" t="str">
            <v>500234200307254988</v>
          </cell>
          <cell r="C284" t="str">
            <v>6107540200516</v>
          </cell>
          <cell r="D284" t="str">
            <v>女</v>
          </cell>
          <cell r="E284" t="str">
            <v>开州区乡镇机关</v>
          </cell>
          <cell r="F284" t="str">
            <v>综合管理职位4</v>
          </cell>
          <cell r="G284">
            <v>70</v>
          </cell>
          <cell r="H284">
            <v>69.5</v>
          </cell>
          <cell r="I284">
            <v>0</v>
          </cell>
          <cell r="J284">
            <v>0</v>
          </cell>
          <cell r="K284">
            <v>139.5</v>
          </cell>
          <cell r="L284" t="str">
            <v>汉族</v>
          </cell>
          <cell r="M284" t="str">
            <v>2003-07-25</v>
          </cell>
          <cell r="N284" t="str">
            <v>22</v>
          </cell>
          <cell r="O284" t="str">
            <v>重庆市开州区</v>
          </cell>
          <cell r="P284" t="str">
            <v>共青团员</v>
          </cell>
          <cell r="Q284" t="str">
            <v>重庆三峡学院</v>
          </cell>
          <cell r="R284" t="str">
            <v>2025-06-20</v>
          </cell>
          <cell r="S284" t="str">
            <v>会计学</v>
          </cell>
        </row>
        <row r="285">
          <cell r="A285" t="str">
            <v>冯丽</v>
          </cell>
          <cell r="B285" t="str">
            <v>500234200111044989</v>
          </cell>
          <cell r="C285" t="str">
            <v>6101540107718</v>
          </cell>
          <cell r="D285" t="str">
            <v>女</v>
          </cell>
          <cell r="E285" t="str">
            <v>开州区公安局</v>
          </cell>
          <cell r="F285" t="str">
            <v>基层警务技术职位（物证检验及鉴定）</v>
          </cell>
          <cell r="G285">
            <v>70</v>
          </cell>
          <cell r="H285">
            <v>57.5</v>
          </cell>
          <cell r="I285">
            <v>0</v>
          </cell>
          <cell r="J285">
            <v>0</v>
          </cell>
          <cell r="K285">
            <v>127.5</v>
          </cell>
          <cell r="L285" t="str">
            <v>汉族</v>
          </cell>
          <cell r="M285" t="str">
            <v>2001-11-04</v>
          </cell>
          <cell r="N285" t="str">
            <v>24</v>
          </cell>
          <cell r="O285" t="str">
            <v>重庆市开州区南雅镇</v>
          </cell>
          <cell r="P285" t="str">
            <v>共青团员</v>
          </cell>
          <cell r="Q285" t="str">
            <v>重庆三峡学院</v>
          </cell>
          <cell r="R285" t="str">
            <v>2024-07-15</v>
          </cell>
          <cell r="S285" t="str">
            <v>生物科学（师范类）</v>
          </cell>
        </row>
        <row r="286">
          <cell r="A286" t="str">
            <v>向清芳</v>
          </cell>
          <cell r="B286" t="str">
            <v>500235199710126143</v>
          </cell>
          <cell r="C286" t="str">
            <v>6107540205025</v>
          </cell>
          <cell r="D286" t="str">
            <v>女</v>
          </cell>
          <cell r="E286" t="str">
            <v>开州区乡镇机关</v>
          </cell>
          <cell r="F286" t="str">
            <v>综合管理职位6</v>
          </cell>
          <cell r="G286">
            <v>67.5</v>
          </cell>
          <cell r="H286">
            <v>62.5</v>
          </cell>
          <cell r="I286">
            <v>0</v>
          </cell>
          <cell r="J286">
            <v>0</v>
          </cell>
          <cell r="K286">
            <v>130</v>
          </cell>
          <cell r="L286" t="str">
            <v>汉族</v>
          </cell>
          <cell r="M286" t="str">
            <v>1997-10-12</v>
          </cell>
          <cell r="N286" t="str">
            <v>28</v>
          </cell>
          <cell r="O286" t="str">
            <v>重庆开州区</v>
          </cell>
          <cell r="P286" t="str">
            <v>群众</v>
          </cell>
          <cell r="Q286" t="str">
            <v>重庆工商大学</v>
          </cell>
          <cell r="R286" t="str">
            <v>2019-06-25</v>
          </cell>
          <cell r="S286" t="str">
            <v>财政学</v>
          </cell>
        </row>
        <row r="287">
          <cell r="A287" t="str">
            <v>黎志相</v>
          </cell>
          <cell r="B287" t="str">
            <v>500240199707065379</v>
          </cell>
          <cell r="C287" t="str">
            <v>6101800504625</v>
          </cell>
          <cell r="D287" t="str">
            <v>男</v>
          </cell>
          <cell r="E287" t="str">
            <v>开州区街道机关</v>
          </cell>
          <cell r="F287" t="str">
            <v>综合管理职位3</v>
          </cell>
          <cell r="G287">
            <v>70</v>
          </cell>
          <cell r="H287">
            <v>64</v>
          </cell>
          <cell r="I287">
            <v>0</v>
          </cell>
          <cell r="J287">
            <v>0</v>
          </cell>
          <cell r="K287">
            <v>134</v>
          </cell>
          <cell r="L287" t="str">
            <v>土家族</v>
          </cell>
          <cell r="M287" t="str">
            <v>1997-07-06</v>
          </cell>
          <cell r="N287" t="str">
            <v>28</v>
          </cell>
          <cell r="O287" t="str">
            <v>重庆石柱县</v>
          </cell>
          <cell r="P287" t="str">
            <v>共青团员</v>
          </cell>
          <cell r="Q287" t="str">
            <v>中国科学院大学</v>
          </cell>
          <cell r="R287" t="str">
            <v>2024-06-30</v>
          </cell>
          <cell r="S287" t="str">
            <v>理论物理</v>
          </cell>
        </row>
        <row r="288">
          <cell r="A288" t="str">
            <v>向怡心</v>
          </cell>
          <cell r="B288" t="str">
            <v>500239200107270029</v>
          </cell>
          <cell r="C288" t="str">
            <v>6103140301226</v>
          </cell>
          <cell r="D288" t="str">
            <v>女</v>
          </cell>
          <cell r="E288" t="str">
            <v>开州区应急管理综合行政执法支队（参照）</v>
          </cell>
          <cell r="F288" t="str">
            <v>应急管理执法职位</v>
          </cell>
          <cell r="G288">
            <v>77</v>
          </cell>
          <cell r="H288">
            <v>68</v>
          </cell>
          <cell r="I288">
            <v>0</v>
          </cell>
          <cell r="J288">
            <v>0</v>
          </cell>
          <cell r="K288">
            <v>145</v>
          </cell>
          <cell r="L288" t="str">
            <v>土家族</v>
          </cell>
          <cell r="M288" t="str">
            <v>2001-07-27</v>
          </cell>
          <cell r="N288" t="str">
            <v>24</v>
          </cell>
          <cell r="O288" t="str">
            <v>重庆市黔江区</v>
          </cell>
          <cell r="P288" t="str">
            <v>共青团员</v>
          </cell>
          <cell r="Q288" t="str">
            <v>中山大学大气科学学院</v>
          </cell>
          <cell r="R288" t="str">
            <v>2023-06-20</v>
          </cell>
          <cell r="S288" t="str">
            <v>应用气象学</v>
          </cell>
        </row>
        <row r="289">
          <cell r="A289" t="str">
            <v>肖辉煌</v>
          </cell>
          <cell r="B289" t="str">
            <v>500238200509186114</v>
          </cell>
          <cell r="C289" t="str">
            <v>6106170107916</v>
          </cell>
          <cell r="D289" t="str">
            <v>男</v>
          </cell>
          <cell r="E289" t="str">
            <v>开州区公安局</v>
          </cell>
          <cell r="F289" t="str">
            <v>基层警务技术职位（法医）</v>
          </cell>
          <cell r="G289">
            <v>58</v>
          </cell>
          <cell r="H289">
            <v>73</v>
          </cell>
          <cell r="I289">
            <v>0</v>
          </cell>
          <cell r="J289">
            <v>0</v>
          </cell>
          <cell r="K289">
            <v>131</v>
          </cell>
          <cell r="L289" t="str">
            <v>汉族</v>
          </cell>
          <cell r="M289" t="str">
            <v>2005-09-18</v>
          </cell>
          <cell r="N289" t="str">
            <v>20</v>
          </cell>
          <cell r="O289" t="str">
            <v>重庆市巫溪县</v>
          </cell>
          <cell r="P289" t="str">
            <v>共青团员</v>
          </cell>
          <cell r="Q289" t="str">
            <v>重庆医科大学</v>
          </cell>
          <cell r="R289" t="str">
            <v>2026-06-08</v>
          </cell>
          <cell r="S289" t="str">
            <v>麻醉学</v>
          </cell>
        </row>
        <row r="290">
          <cell r="A290" t="str">
            <v>肖宇航</v>
          </cell>
          <cell r="B290" t="str">
            <v>50023420020508261X</v>
          </cell>
          <cell r="C290" t="str">
            <v>6106540107725</v>
          </cell>
          <cell r="D290" t="str">
            <v>男</v>
          </cell>
          <cell r="E290" t="str">
            <v>开州区公安局</v>
          </cell>
          <cell r="F290" t="str">
            <v>基层警务技术职位（法医）</v>
          </cell>
          <cell r="G290">
            <v>69.5</v>
          </cell>
          <cell r="H290">
            <v>64</v>
          </cell>
          <cell r="I290">
            <v>0</v>
          </cell>
          <cell r="J290">
            <v>0</v>
          </cell>
          <cell r="K290">
            <v>133.5</v>
          </cell>
          <cell r="L290" t="str">
            <v>汉族</v>
          </cell>
          <cell r="M290" t="str">
            <v>2002-05-08</v>
          </cell>
          <cell r="N290" t="str">
            <v>23</v>
          </cell>
          <cell r="O290" t="str">
            <v>重庆市开州区河堰镇河堰村4组164号</v>
          </cell>
          <cell r="P290" t="str">
            <v>中共党员</v>
          </cell>
          <cell r="Q290" t="str">
            <v>山西大同大学</v>
          </cell>
          <cell r="R290" t="str">
            <v>2025-07-01</v>
          </cell>
          <cell r="S290" t="str">
            <v>临床医学</v>
          </cell>
        </row>
        <row r="291">
          <cell r="A291" t="str">
            <v>唐政帆</v>
          </cell>
          <cell r="B291" t="str">
            <v>500225200409083335</v>
          </cell>
          <cell r="C291" t="str">
            <v>6107110108103</v>
          </cell>
          <cell r="D291" t="str">
            <v>男</v>
          </cell>
          <cell r="E291" t="str">
            <v>开州区乡镇机关</v>
          </cell>
          <cell r="F291" t="str">
            <v>综合管理职位1</v>
          </cell>
          <cell r="G291">
            <v>62.5</v>
          </cell>
          <cell r="H291">
            <v>66.5</v>
          </cell>
          <cell r="I291">
            <v>0</v>
          </cell>
          <cell r="J291">
            <v>0</v>
          </cell>
          <cell r="K291">
            <v>129</v>
          </cell>
          <cell r="L291" t="str">
            <v>汉族</v>
          </cell>
          <cell r="M291" t="str">
            <v>2004-09-08</v>
          </cell>
          <cell r="N291" t="str">
            <v>21</v>
          </cell>
          <cell r="O291" t="str">
            <v>重庆市大足区</v>
          </cell>
          <cell r="P291" t="str">
            <v>共青团员</v>
          </cell>
          <cell r="Q291" t="str">
            <v>重庆师范大学</v>
          </cell>
          <cell r="R291" t="str">
            <v>2026-07-02</v>
          </cell>
          <cell r="S291" t="str">
            <v>数学与应用数学</v>
          </cell>
        </row>
        <row r="292">
          <cell r="A292" t="str">
            <v>郭柯萱</v>
          </cell>
          <cell r="B292" t="str">
            <v>51072220021026880X</v>
          </cell>
          <cell r="C292" t="str">
            <v>6103170114309</v>
          </cell>
          <cell r="D292" t="str">
            <v>女</v>
          </cell>
          <cell r="E292" t="str">
            <v>开州区城市管理综合行政执法支队（参照）</v>
          </cell>
          <cell r="F292" t="str">
            <v>城管执法职位2</v>
          </cell>
          <cell r="G292">
            <v>65</v>
          </cell>
          <cell r="H292">
            <v>69.5</v>
          </cell>
          <cell r="I292">
            <v>0</v>
          </cell>
          <cell r="J292">
            <v>0</v>
          </cell>
          <cell r="K292">
            <v>134.5</v>
          </cell>
          <cell r="L292" t="str">
            <v>汉族</v>
          </cell>
          <cell r="M292" t="str">
            <v>2002-10-26</v>
          </cell>
          <cell r="N292" t="str">
            <v>23</v>
          </cell>
          <cell r="O292" t="str">
            <v>四川省三台县</v>
          </cell>
          <cell r="P292" t="str">
            <v>共青团员</v>
          </cell>
          <cell r="Q292" t="str">
            <v>江西师范大学</v>
          </cell>
          <cell r="R292" t="str">
            <v>2025-07-01</v>
          </cell>
          <cell r="S292" t="str">
            <v>法学—马克思主义理论</v>
          </cell>
        </row>
        <row r="293">
          <cell r="A293" t="str">
            <v>丁洋</v>
          </cell>
          <cell r="B293" t="str">
            <v>520202199404272421</v>
          </cell>
          <cell r="C293" t="str">
            <v>6101010803722</v>
          </cell>
          <cell r="D293" t="str">
            <v>女</v>
          </cell>
          <cell r="E293" t="str">
            <v>开州区法律援助中心（参照）</v>
          </cell>
          <cell r="F293" t="str">
            <v>法律援助</v>
          </cell>
          <cell r="G293">
            <v>64</v>
          </cell>
          <cell r="H293">
            <v>61.5</v>
          </cell>
          <cell r="I293">
            <v>0</v>
          </cell>
          <cell r="J293">
            <v>0</v>
          </cell>
          <cell r="K293">
            <v>125.5</v>
          </cell>
          <cell r="L293" t="str">
            <v>汉族</v>
          </cell>
          <cell r="M293" t="str">
            <v>1994-04-27</v>
          </cell>
          <cell r="N293" t="str">
            <v>31</v>
          </cell>
          <cell r="O293" t="str">
            <v>贵州省盘州市</v>
          </cell>
          <cell r="P293" t="str">
            <v>群众</v>
          </cell>
          <cell r="Q293" t="str">
            <v>贵州财经大学</v>
          </cell>
          <cell r="R293" t="str">
            <v>2017-07-01</v>
          </cell>
          <cell r="S293" t="str">
            <v>社会工作</v>
          </cell>
        </row>
        <row r="294">
          <cell r="A294" t="str">
            <v>周海燕</v>
          </cell>
          <cell r="B294" t="str">
            <v>500234199905071705</v>
          </cell>
          <cell r="C294" t="str">
            <v>6107806900220</v>
          </cell>
          <cell r="D294" t="str">
            <v>女</v>
          </cell>
          <cell r="E294" t="str">
            <v>开州区乡镇机关</v>
          </cell>
          <cell r="F294" t="str">
            <v>综合管理职位8</v>
          </cell>
          <cell r="G294">
            <v>60.5</v>
          </cell>
          <cell r="H294">
            <v>72</v>
          </cell>
          <cell r="I294">
            <v>0</v>
          </cell>
          <cell r="J294">
            <v>0</v>
          </cell>
          <cell r="K294">
            <v>132.5</v>
          </cell>
          <cell r="L294" t="str">
            <v>汉族</v>
          </cell>
          <cell r="M294" t="str">
            <v>1999-05-07</v>
          </cell>
          <cell r="N294" t="str">
            <v>26</v>
          </cell>
          <cell r="O294" t="str">
            <v>重庆市开州区</v>
          </cell>
          <cell r="P294" t="str">
            <v>中共党员</v>
          </cell>
          <cell r="Q294" t="str">
            <v>云南大学</v>
          </cell>
          <cell r="R294" t="str">
            <v>2025-05-31</v>
          </cell>
          <cell r="S294" t="str">
            <v>农艺与种业</v>
          </cell>
        </row>
        <row r="295">
          <cell r="A295" t="str">
            <v>周彦佑</v>
          </cell>
          <cell r="B295" t="str">
            <v>500235200001031593</v>
          </cell>
          <cell r="C295" t="str">
            <v>6103010805905</v>
          </cell>
          <cell r="D295" t="str">
            <v>男</v>
          </cell>
          <cell r="E295" t="str">
            <v>开州区市场监督管理局</v>
          </cell>
          <cell r="F295" t="str">
            <v>基层市场监管1</v>
          </cell>
          <cell r="G295">
            <v>66</v>
          </cell>
          <cell r="H295">
            <v>72</v>
          </cell>
          <cell r="I295">
            <v>0</v>
          </cell>
          <cell r="J295">
            <v>0</v>
          </cell>
          <cell r="K295">
            <v>138</v>
          </cell>
          <cell r="L295" t="str">
            <v>汉族</v>
          </cell>
          <cell r="M295" t="str">
            <v>2000-01-03</v>
          </cell>
          <cell r="N295" t="str">
            <v>26</v>
          </cell>
          <cell r="O295" t="str">
            <v>重庆市云阳县盘龙街道</v>
          </cell>
          <cell r="P295" t="str">
            <v>群众</v>
          </cell>
          <cell r="Q295" t="str">
            <v>湖南工学院</v>
          </cell>
          <cell r="R295" t="str">
            <v>2022-06-28</v>
          </cell>
          <cell r="S295" t="str">
            <v>材料成型及控制工程</v>
          </cell>
        </row>
        <row r="296">
          <cell r="A296" t="str">
            <v>李迪</v>
          </cell>
          <cell r="B296" t="str">
            <v>500239200005220530</v>
          </cell>
          <cell r="C296" t="str">
            <v>6107806403801</v>
          </cell>
          <cell r="D296" t="str">
            <v>男</v>
          </cell>
          <cell r="E296" t="str">
            <v>开州区乡镇机关</v>
          </cell>
          <cell r="F296" t="str">
            <v>综合管理职位9</v>
          </cell>
          <cell r="G296">
            <v>57.5</v>
          </cell>
          <cell r="H296">
            <v>65.5</v>
          </cell>
          <cell r="I296">
            <v>0</v>
          </cell>
          <cell r="J296">
            <v>0</v>
          </cell>
          <cell r="K296">
            <v>123</v>
          </cell>
          <cell r="L296" t="str">
            <v>汉族</v>
          </cell>
          <cell r="M296" t="str">
            <v>2000-05-22</v>
          </cell>
          <cell r="N296" t="str">
            <v>25</v>
          </cell>
          <cell r="O296" t="str">
            <v>重庆市黔江区</v>
          </cell>
          <cell r="P296" t="str">
            <v>中共党员</v>
          </cell>
          <cell r="Q296" t="str">
            <v>重庆工程学院</v>
          </cell>
          <cell r="R296" t="str">
            <v>2023-07-01</v>
          </cell>
          <cell r="S296" t="str">
            <v>环境设计</v>
          </cell>
        </row>
        <row r="297">
          <cell r="A297" t="str">
            <v>李雨凌</v>
          </cell>
          <cell r="B297" t="str">
            <v>513721200002298357</v>
          </cell>
          <cell r="C297" t="str">
            <v>6107806600229</v>
          </cell>
          <cell r="D297" t="str">
            <v>男</v>
          </cell>
          <cell r="E297" t="str">
            <v>开州区乡镇机关</v>
          </cell>
          <cell r="F297" t="str">
            <v>综合管理职位5</v>
          </cell>
          <cell r="G297">
            <v>62</v>
          </cell>
          <cell r="H297">
            <v>63</v>
          </cell>
          <cell r="I297">
            <v>0</v>
          </cell>
          <cell r="J297">
            <v>0</v>
          </cell>
          <cell r="K297">
            <v>125</v>
          </cell>
          <cell r="L297" t="str">
            <v>汉族</v>
          </cell>
          <cell r="M297" t="str">
            <v>2000-02-29</v>
          </cell>
          <cell r="N297" t="str">
            <v>25</v>
          </cell>
          <cell r="O297" t="str">
            <v>四川省通江县诺江镇兰苑巷8号3栋3单元3楼1号</v>
          </cell>
          <cell r="P297" t="str">
            <v>共青团员</v>
          </cell>
          <cell r="Q297" t="str">
            <v>成都银杏酒店管理学院</v>
          </cell>
          <cell r="R297" t="str">
            <v>2024-06-26</v>
          </cell>
          <cell r="S297" t="str">
            <v>审计学</v>
          </cell>
        </row>
        <row r="298">
          <cell r="A298" t="str">
            <v>田凯</v>
          </cell>
          <cell r="B298" t="str">
            <v>500234200001150430</v>
          </cell>
          <cell r="C298" t="str">
            <v>6103540209025</v>
          </cell>
          <cell r="D298" t="str">
            <v>男</v>
          </cell>
          <cell r="E298" t="str">
            <v>开州区市场监督管理局</v>
          </cell>
          <cell r="F298" t="str">
            <v>基层市场监管3</v>
          </cell>
          <cell r="G298">
            <v>70.5</v>
          </cell>
          <cell r="H298">
            <v>68.5</v>
          </cell>
          <cell r="I298">
            <v>0</v>
          </cell>
          <cell r="J298">
            <v>0</v>
          </cell>
          <cell r="K298">
            <v>139</v>
          </cell>
          <cell r="L298" t="str">
            <v>汉族</v>
          </cell>
          <cell r="M298" t="str">
            <v>2000-01-15</v>
          </cell>
          <cell r="N298" t="str">
            <v>26</v>
          </cell>
          <cell r="O298" t="str">
            <v>重庆市开州区</v>
          </cell>
          <cell r="P298" t="str">
            <v>共青团员</v>
          </cell>
          <cell r="Q298" t="str">
            <v>江西财经大学</v>
          </cell>
          <cell r="R298" t="str">
            <v>2023-07-10</v>
          </cell>
          <cell r="S298" t="str">
            <v>金融学（CFA方向）</v>
          </cell>
        </row>
        <row r="299">
          <cell r="A299" t="str">
            <v>冉潘</v>
          </cell>
          <cell r="B299" t="str">
            <v>500242199708314851</v>
          </cell>
          <cell r="C299" t="str">
            <v>6101803002327</v>
          </cell>
          <cell r="D299" t="str">
            <v>男</v>
          </cell>
          <cell r="E299" t="str">
            <v>开州区道路运输事务中心（参照）</v>
          </cell>
          <cell r="F299" t="str">
            <v>道路运输管理</v>
          </cell>
          <cell r="G299">
            <v>68.5</v>
          </cell>
          <cell r="H299">
            <v>63</v>
          </cell>
          <cell r="I299">
            <v>0</v>
          </cell>
          <cell r="J299">
            <v>0</v>
          </cell>
          <cell r="K299">
            <v>131.5</v>
          </cell>
          <cell r="L299" t="str">
            <v>土家族</v>
          </cell>
          <cell r="M299" t="str">
            <v>1997-08-31</v>
          </cell>
          <cell r="N299" t="str">
            <v>28</v>
          </cell>
          <cell r="O299" t="str">
            <v>重庆市酉阳县</v>
          </cell>
          <cell r="P299" t="str">
            <v>群众</v>
          </cell>
          <cell r="Q299" t="str">
            <v>重庆交通大学</v>
          </cell>
          <cell r="R299" t="str">
            <v>2020-06-22</v>
          </cell>
          <cell r="S299" t="str">
            <v>航海技术</v>
          </cell>
        </row>
        <row r="300">
          <cell r="A300" t="str">
            <v>温霜</v>
          </cell>
          <cell r="B300" t="str">
            <v>500234200408050423</v>
          </cell>
          <cell r="C300" t="str">
            <v>6103808502424</v>
          </cell>
          <cell r="D300" t="str">
            <v>女</v>
          </cell>
          <cell r="E300" t="str">
            <v>开州区生态环境保护综合行政执法支队（参照）</v>
          </cell>
          <cell r="F300" t="str">
            <v>生态环境执法职位2</v>
          </cell>
          <cell r="G300">
            <v>71</v>
          </cell>
          <cell r="H300">
            <v>62.5</v>
          </cell>
          <cell r="I300">
            <v>0</v>
          </cell>
          <cell r="J300">
            <v>0</v>
          </cell>
          <cell r="K300">
            <v>133.5</v>
          </cell>
          <cell r="L300" t="str">
            <v>汉族</v>
          </cell>
          <cell r="M300" t="str">
            <v>2004-08-05</v>
          </cell>
          <cell r="N300" t="str">
            <v>21</v>
          </cell>
          <cell r="O300" t="str">
            <v>重庆市开州区</v>
          </cell>
          <cell r="P300" t="str">
            <v>共青团员</v>
          </cell>
          <cell r="Q300" t="str">
            <v>四川师范大学</v>
          </cell>
          <cell r="R300" t="str">
            <v>2026-06-28</v>
          </cell>
          <cell r="S300" t="str">
            <v>地理科学</v>
          </cell>
        </row>
        <row r="301">
          <cell r="A301" t="str">
            <v>谢斯澄</v>
          </cell>
          <cell r="B301" t="str">
            <v>500234200110260428</v>
          </cell>
          <cell r="C301" t="str">
            <v>6107540204810</v>
          </cell>
          <cell r="D301" t="str">
            <v>女</v>
          </cell>
          <cell r="E301" t="str">
            <v>开州区乡镇机关</v>
          </cell>
          <cell r="F301" t="str">
            <v>综合管理职位10</v>
          </cell>
          <cell r="G301">
            <v>67</v>
          </cell>
          <cell r="H301">
            <v>69</v>
          </cell>
          <cell r="I301">
            <v>0</v>
          </cell>
          <cell r="J301">
            <v>0</v>
          </cell>
          <cell r="K301">
            <v>136</v>
          </cell>
          <cell r="L301" t="str">
            <v>汉族</v>
          </cell>
          <cell r="M301" t="str">
            <v>2001-10-26</v>
          </cell>
          <cell r="N301" t="str">
            <v>24</v>
          </cell>
          <cell r="O301" t="str">
            <v>重庆市开州区</v>
          </cell>
          <cell r="P301" t="str">
            <v>共青团员</v>
          </cell>
          <cell r="Q301" t="str">
            <v>重庆第二师范学院</v>
          </cell>
          <cell r="R301" t="str">
            <v>2023-06-30</v>
          </cell>
          <cell r="S301" t="str">
            <v>请在下方栏目中据实填报个人有关情况</v>
          </cell>
        </row>
        <row r="302">
          <cell r="A302" t="str">
            <v>夏丙宇</v>
          </cell>
          <cell r="B302" t="str">
            <v>500229200003083525</v>
          </cell>
          <cell r="C302" t="str">
            <v>6107540204227</v>
          </cell>
          <cell r="D302" t="str">
            <v>女</v>
          </cell>
          <cell r="E302" t="str">
            <v>开州区乡镇机关</v>
          </cell>
          <cell r="F302" t="str">
            <v>综合管理职位10</v>
          </cell>
          <cell r="G302">
            <v>57</v>
          </cell>
          <cell r="H302">
            <v>64</v>
          </cell>
          <cell r="I302">
            <v>0</v>
          </cell>
          <cell r="J302">
            <v>0</v>
          </cell>
          <cell r="K302">
            <v>121</v>
          </cell>
          <cell r="L302" t="str">
            <v>汉族</v>
          </cell>
          <cell r="M302" t="str">
            <v>2000-03-08</v>
          </cell>
          <cell r="N302" t="str">
            <v>25</v>
          </cell>
          <cell r="O302" t="str">
            <v>重庆市城口县</v>
          </cell>
          <cell r="P302" t="str">
            <v>共青团员</v>
          </cell>
          <cell r="Q302" t="str">
            <v>重庆师范大学涉外商贸学院</v>
          </cell>
          <cell r="R302" t="str">
            <v>2023-06-20</v>
          </cell>
          <cell r="S302" t="str">
            <v>汉语言文学（师范）</v>
          </cell>
        </row>
        <row r="303">
          <cell r="A303" t="str">
            <v>王正豪</v>
          </cell>
          <cell r="B303" t="str">
            <v>500236200210283873</v>
          </cell>
          <cell r="C303" t="str">
            <v>6104809604823</v>
          </cell>
          <cell r="D303" t="str">
            <v>男</v>
          </cell>
          <cell r="E303" t="str">
            <v>开州区公安局</v>
          </cell>
          <cell r="F303" t="str">
            <v>基层执法勤务职位（网络安全管理）</v>
          </cell>
          <cell r="G303">
            <v>63</v>
          </cell>
          <cell r="H303">
            <v>64.5</v>
          </cell>
          <cell r="I303">
            <v>72</v>
          </cell>
          <cell r="J303">
            <v>0</v>
          </cell>
          <cell r="K303">
            <v>66.15</v>
          </cell>
          <cell r="L303" t="str">
            <v>汉族</v>
          </cell>
          <cell r="M303" t="str">
            <v>2002-10-28</v>
          </cell>
          <cell r="N303" t="str">
            <v>23</v>
          </cell>
          <cell r="O303" t="str">
            <v>重庆市奉节县</v>
          </cell>
          <cell r="P303" t="str">
            <v>共青团员</v>
          </cell>
          <cell r="Q303" t="str">
            <v>重庆工程学院</v>
          </cell>
          <cell r="R303" t="str">
            <v>2024-07-01</v>
          </cell>
          <cell r="S303" t="str">
            <v>信息安全</v>
          </cell>
        </row>
        <row r="304">
          <cell r="A304" t="str">
            <v>颜忠山</v>
          </cell>
          <cell r="B304" t="str">
            <v>50023620031117297X</v>
          </cell>
          <cell r="C304" t="str">
            <v>6104809610012</v>
          </cell>
          <cell r="D304" t="str">
            <v>男</v>
          </cell>
          <cell r="E304" t="str">
            <v>开州区公安局</v>
          </cell>
          <cell r="F304" t="str">
            <v>基层执法勤务职位4</v>
          </cell>
          <cell r="G304">
            <v>67</v>
          </cell>
          <cell r="H304">
            <v>58</v>
          </cell>
          <cell r="I304">
            <v>68</v>
          </cell>
          <cell r="J304">
            <v>0</v>
          </cell>
          <cell r="K304">
            <v>64.6</v>
          </cell>
          <cell r="L304" t="str">
            <v>汉族</v>
          </cell>
          <cell r="M304" t="str">
            <v>2003-11-17</v>
          </cell>
          <cell r="N304" t="str">
            <v>22</v>
          </cell>
          <cell r="O304" t="str">
            <v>重庆市奉节县</v>
          </cell>
          <cell r="P304" t="str">
            <v>共青团员</v>
          </cell>
          <cell r="Q304" t="str">
            <v>重庆交通大学</v>
          </cell>
          <cell r="R304" t="str">
            <v>2026-06-01</v>
          </cell>
          <cell r="S304" t="str">
            <v>交通工程</v>
          </cell>
        </row>
        <row r="305">
          <cell r="A305" t="str">
            <v>何昊阳</v>
          </cell>
          <cell r="B305" t="str">
            <v>500234200312060010</v>
          </cell>
          <cell r="C305" t="str">
            <v>6101540103211</v>
          </cell>
          <cell r="D305" t="str">
            <v>男</v>
          </cell>
          <cell r="E305" t="str">
            <v>开州区财政绩效评价和集中收付中心（参照）</v>
          </cell>
          <cell r="F305" t="str">
            <v>财政绩效管理1</v>
          </cell>
          <cell r="G305">
            <v>63</v>
          </cell>
          <cell r="H305">
            <v>69</v>
          </cell>
          <cell r="I305">
            <v>0</v>
          </cell>
          <cell r="J305">
            <v>0</v>
          </cell>
          <cell r="K305">
            <v>132</v>
          </cell>
          <cell r="L305" t="str">
            <v>汉族</v>
          </cell>
          <cell r="M305" t="str">
            <v>2003-12-06</v>
          </cell>
          <cell r="N305" t="str">
            <v>22</v>
          </cell>
          <cell r="O305" t="str">
            <v>重庆市开州区汉丰街道安康街344号</v>
          </cell>
          <cell r="P305" t="str">
            <v>共青团员</v>
          </cell>
          <cell r="Q305" t="str">
            <v>北京科技大学</v>
          </cell>
          <cell r="R305" t="str">
            <v>2025-06-17</v>
          </cell>
          <cell r="S305" t="str">
            <v>会计学</v>
          </cell>
        </row>
        <row r="306">
          <cell r="A306" t="str">
            <v>邢晓榕</v>
          </cell>
          <cell r="B306" t="str">
            <v>500234200310107807</v>
          </cell>
          <cell r="C306" t="str">
            <v>6103540208520</v>
          </cell>
          <cell r="D306" t="str">
            <v>女</v>
          </cell>
          <cell r="E306" t="str">
            <v>开州区市场监督管理局</v>
          </cell>
          <cell r="F306" t="str">
            <v>基层行政执法2</v>
          </cell>
          <cell r="G306">
            <v>69.5</v>
          </cell>
          <cell r="H306">
            <v>68</v>
          </cell>
          <cell r="I306">
            <v>0</v>
          </cell>
          <cell r="J306">
            <v>0</v>
          </cell>
          <cell r="K306">
            <v>137.5</v>
          </cell>
          <cell r="L306" t="str">
            <v>汉族</v>
          </cell>
          <cell r="M306" t="str">
            <v>2003-10-10</v>
          </cell>
          <cell r="N306" t="str">
            <v>22</v>
          </cell>
          <cell r="O306" t="str">
            <v>重庆市开州区</v>
          </cell>
          <cell r="P306" t="str">
            <v>共青团员</v>
          </cell>
          <cell r="Q306" t="str">
            <v>长江师范学院</v>
          </cell>
          <cell r="R306" t="str">
            <v>2025-06-30</v>
          </cell>
          <cell r="S306" t="str">
            <v>电子信息科学与技术</v>
          </cell>
        </row>
        <row r="307">
          <cell r="A307" t="str">
            <v>陈诺</v>
          </cell>
          <cell r="B307" t="str">
            <v>500234199809184988</v>
          </cell>
          <cell r="C307" t="str">
            <v>6101540101828</v>
          </cell>
          <cell r="D307" t="str">
            <v>女</v>
          </cell>
          <cell r="E307" t="str">
            <v>开州区卫生健康委</v>
          </cell>
          <cell r="F307" t="str">
            <v>综合管理</v>
          </cell>
          <cell r="G307">
            <v>65.5</v>
          </cell>
          <cell r="H307">
            <v>67.5</v>
          </cell>
          <cell r="I307">
            <v>0</v>
          </cell>
          <cell r="J307">
            <v>0</v>
          </cell>
          <cell r="K307">
            <v>133</v>
          </cell>
          <cell r="L307" t="str">
            <v>汉族</v>
          </cell>
          <cell r="M307" t="str">
            <v>1998-09-18</v>
          </cell>
          <cell r="N307" t="str">
            <v>27</v>
          </cell>
          <cell r="O307" t="str">
            <v>重庆市开州区南雅镇乌龙村2组</v>
          </cell>
          <cell r="P307" t="str">
            <v>共青团员</v>
          </cell>
          <cell r="Q307" t="str">
            <v>上海交通大学</v>
          </cell>
          <cell r="R307" t="str">
            <v>2025-06-30</v>
          </cell>
          <cell r="S307" t="str">
            <v>公共卫生</v>
          </cell>
        </row>
        <row r="308">
          <cell r="A308" t="str">
            <v>胡媛媛</v>
          </cell>
          <cell r="B308" t="str">
            <v>511324199905103821</v>
          </cell>
          <cell r="C308" t="str">
            <v>6101805402030</v>
          </cell>
          <cell r="D308" t="str">
            <v>女</v>
          </cell>
          <cell r="E308" t="str">
            <v>开州区街道机关</v>
          </cell>
          <cell r="F308" t="str">
            <v>综合管理职位4</v>
          </cell>
          <cell r="G308">
            <v>67</v>
          </cell>
          <cell r="H308">
            <v>67.5</v>
          </cell>
          <cell r="I308">
            <v>0</v>
          </cell>
          <cell r="J308">
            <v>0</v>
          </cell>
          <cell r="K308">
            <v>134.5</v>
          </cell>
          <cell r="L308" t="str">
            <v>汉族</v>
          </cell>
          <cell r="M308" t="str">
            <v>1999-05-10</v>
          </cell>
          <cell r="N308" t="str">
            <v>26</v>
          </cell>
          <cell r="O308" t="str">
            <v>四川省仪陇县</v>
          </cell>
          <cell r="P308" t="str">
            <v>共青团员</v>
          </cell>
          <cell r="Q308" t="str">
            <v>成都理工大学</v>
          </cell>
          <cell r="R308" t="str">
            <v>2025-07-21</v>
          </cell>
          <cell r="S308" t="str">
            <v>风景园林</v>
          </cell>
        </row>
        <row r="309">
          <cell r="A309" t="str">
            <v>汪均山</v>
          </cell>
          <cell r="B309" t="str">
            <v>500229200006183329</v>
          </cell>
          <cell r="C309" t="str">
            <v>6107809500824</v>
          </cell>
          <cell r="D309" t="str">
            <v>女</v>
          </cell>
          <cell r="E309" t="str">
            <v>开州区乡镇机关</v>
          </cell>
          <cell r="F309" t="str">
            <v>综合管理职位11</v>
          </cell>
          <cell r="G309">
            <v>56</v>
          </cell>
          <cell r="H309">
            <v>59</v>
          </cell>
          <cell r="I309">
            <v>0</v>
          </cell>
          <cell r="J309">
            <v>0</v>
          </cell>
          <cell r="K309">
            <v>115</v>
          </cell>
          <cell r="L309" t="str">
            <v>汉族</v>
          </cell>
          <cell r="M309" t="str">
            <v>2000-06-18</v>
          </cell>
          <cell r="N309" t="str">
            <v>25</v>
          </cell>
          <cell r="O309" t="str">
            <v>重庆市城口县</v>
          </cell>
          <cell r="P309" t="str">
            <v>中共党员</v>
          </cell>
          <cell r="Q309" t="str">
            <v>重庆文理学院</v>
          </cell>
          <cell r="R309" t="str">
            <v>2023-06-18</v>
          </cell>
          <cell r="S309" t="str">
            <v>会展经济与管理</v>
          </cell>
        </row>
        <row r="310">
          <cell r="A310" t="str">
            <v>刘健</v>
          </cell>
          <cell r="B310" t="str">
            <v>500229199404111528</v>
          </cell>
          <cell r="C310" t="str">
            <v>6107140102203</v>
          </cell>
          <cell r="D310" t="str">
            <v>女</v>
          </cell>
          <cell r="E310" t="str">
            <v>开州区乡镇机关</v>
          </cell>
          <cell r="F310" t="str">
            <v>综合管理职位11</v>
          </cell>
          <cell r="G310">
            <v>52.5</v>
          </cell>
          <cell r="H310">
            <v>69.5</v>
          </cell>
          <cell r="I310">
            <v>0</v>
          </cell>
          <cell r="J310">
            <v>0</v>
          </cell>
          <cell r="K310">
            <v>122</v>
          </cell>
          <cell r="L310" t="str">
            <v>汉族</v>
          </cell>
          <cell r="M310" t="str">
            <v>1994-04-11</v>
          </cell>
          <cell r="N310" t="str">
            <v>31</v>
          </cell>
          <cell r="O310" t="str">
            <v>重庆市城口县</v>
          </cell>
          <cell r="P310" t="str">
            <v>群众</v>
          </cell>
          <cell r="Q310" t="str">
            <v>重庆工商大学</v>
          </cell>
          <cell r="R310" t="str">
            <v>2023-06-30</v>
          </cell>
          <cell r="S310" t="str">
            <v>市场营销</v>
          </cell>
        </row>
        <row r="311">
          <cell r="A311" t="str">
            <v>唐鑫</v>
          </cell>
          <cell r="B311" t="str">
            <v>500234200311188119</v>
          </cell>
          <cell r="C311" t="str">
            <v>6101540103901</v>
          </cell>
          <cell r="D311" t="str">
            <v>男</v>
          </cell>
          <cell r="E311" t="str">
            <v>开州区农业开发中心（参照）</v>
          </cell>
          <cell r="F311" t="str">
            <v>项目管理</v>
          </cell>
          <cell r="G311">
            <v>73.5</v>
          </cell>
          <cell r="H311">
            <v>58</v>
          </cell>
          <cell r="I311">
            <v>0</v>
          </cell>
          <cell r="J311">
            <v>0</v>
          </cell>
          <cell r="K311">
            <v>131.5</v>
          </cell>
          <cell r="L311" t="str">
            <v>汉族</v>
          </cell>
          <cell r="M311" t="str">
            <v>2003-11-18</v>
          </cell>
          <cell r="N311" t="str">
            <v>22</v>
          </cell>
          <cell r="O311" t="str">
            <v>重庆市开州区紫水乡龙溪村2组57号</v>
          </cell>
          <cell r="P311" t="str">
            <v>共青团员</v>
          </cell>
          <cell r="Q311" t="str">
            <v>西安电子科技大学</v>
          </cell>
          <cell r="R311" t="str">
            <v>2025-07-01</v>
          </cell>
          <cell r="S311" t="str">
            <v>信息管理与信息系统</v>
          </cell>
        </row>
        <row r="312">
          <cell r="A312" t="str">
            <v>熊婧</v>
          </cell>
          <cell r="B312" t="str">
            <v>500235200401151586</v>
          </cell>
          <cell r="C312" t="str">
            <v>6107010403706</v>
          </cell>
          <cell r="D312" t="str">
            <v>女</v>
          </cell>
          <cell r="E312" t="str">
            <v>开州区乡镇机关</v>
          </cell>
          <cell r="F312" t="str">
            <v>综合管理职位2</v>
          </cell>
          <cell r="G312">
            <v>69.5</v>
          </cell>
          <cell r="H312">
            <v>67.5</v>
          </cell>
          <cell r="I312">
            <v>0</v>
          </cell>
          <cell r="J312">
            <v>0</v>
          </cell>
          <cell r="K312">
            <v>137</v>
          </cell>
          <cell r="L312" t="str">
            <v>汉族</v>
          </cell>
          <cell r="M312" t="str">
            <v>2004-01-15</v>
          </cell>
          <cell r="N312" t="str">
            <v>21</v>
          </cell>
          <cell r="O312" t="str">
            <v>重庆市云阳县</v>
          </cell>
          <cell r="P312" t="str">
            <v>共青团员</v>
          </cell>
          <cell r="Q312" t="str">
            <v>重庆理工大学</v>
          </cell>
          <cell r="R312" t="str">
            <v>2026-07-01</v>
          </cell>
          <cell r="S312" t="str">
            <v>金融学</v>
          </cell>
        </row>
        <row r="313">
          <cell r="A313" t="str">
            <v>阳立</v>
          </cell>
          <cell r="B313" t="str">
            <v>511681200308190014</v>
          </cell>
          <cell r="C313" t="str">
            <v>6107806802114</v>
          </cell>
          <cell r="D313" t="str">
            <v>男</v>
          </cell>
          <cell r="E313" t="str">
            <v>开州区乡镇机关</v>
          </cell>
          <cell r="F313" t="str">
            <v>综合管理职位3</v>
          </cell>
          <cell r="G313">
            <v>75</v>
          </cell>
          <cell r="H313">
            <v>58</v>
          </cell>
          <cell r="I313">
            <v>0</v>
          </cell>
          <cell r="J313">
            <v>0</v>
          </cell>
          <cell r="K313">
            <v>133</v>
          </cell>
          <cell r="L313" t="str">
            <v>汉族</v>
          </cell>
          <cell r="M313" t="str">
            <v>2003-08-19</v>
          </cell>
          <cell r="N313" t="str">
            <v>22</v>
          </cell>
          <cell r="O313" t="str">
            <v>四川省广安市华蓥市</v>
          </cell>
          <cell r="P313" t="str">
            <v>共青团员</v>
          </cell>
          <cell r="Q313" t="str">
            <v>成都信息工程大学</v>
          </cell>
          <cell r="R313" t="str">
            <v>2025-06-15</v>
          </cell>
          <cell r="S313" t="str">
            <v>信息安全</v>
          </cell>
        </row>
        <row r="314">
          <cell r="A314" t="str">
            <v>龚伟</v>
          </cell>
          <cell r="B314" t="str">
            <v>500234199804121857</v>
          </cell>
          <cell r="C314" t="str">
            <v>6104803402414</v>
          </cell>
          <cell r="D314" t="str">
            <v>男</v>
          </cell>
          <cell r="E314" t="str">
            <v>开州区公安局</v>
          </cell>
          <cell r="F314" t="str">
            <v>基层执法勤务职位1</v>
          </cell>
          <cell r="G314">
            <v>62.5</v>
          </cell>
          <cell r="H314">
            <v>62</v>
          </cell>
          <cell r="I314">
            <v>73</v>
          </cell>
          <cell r="J314">
            <v>0</v>
          </cell>
          <cell r="K314">
            <v>65.5</v>
          </cell>
          <cell r="L314" t="str">
            <v>汉族</v>
          </cell>
          <cell r="M314" t="str">
            <v>1998-04-12</v>
          </cell>
          <cell r="N314" t="str">
            <v>27</v>
          </cell>
          <cell r="O314" t="str">
            <v>重庆市开州区</v>
          </cell>
          <cell r="P314" t="str">
            <v>中共党员</v>
          </cell>
          <cell r="Q314" t="str">
            <v>重庆邮电大学移通学院</v>
          </cell>
          <cell r="R314" t="str">
            <v>2020-06-24</v>
          </cell>
          <cell r="S314" t="str">
            <v>计算机科学与技术</v>
          </cell>
        </row>
        <row r="315">
          <cell r="A315" t="str">
            <v>熊丽</v>
          </cell>
          <cell r="B315" t="str">
            <v>500234200107065445</v>
          </cell>
          <cell r="C315" t="str">
            <v>6107010504416</v>
          </cell>
          <cell r="D315" t="str">
            <v>女</v>
          </cell>
          <cell r="E315" t="str">
            <v>开州区乡镇机关</v>
          </cell>
          <cell r="F315" t="str">
            <v>综合管理职位11</v>
          </cell>
          <cell r="G315">
            <v>64</v>
          </cell>
          <cell r="H315">
            <v>57.5</v>
          </cell>
          <cell r="I315">
            <v>0</v>
          </cell>
          <cell r="J315">
            <v>0</v>
          </cell>
          <cell r="K315">
            <v>121.5</v>
          </cell>
          <cell r="L315" t="str">
            <v>汉族</v>
          </cell>
          <cell r="M315" t="str">
            <v>2001-07-06</v>
          </cell>
          <cell r="N315" t="str">
            <v>24</v>
          </cell>
          <cell r="O315" t="str">
            <v>重庆市开州区</v>
          </cell>
          <cell r="P315" t="str">
            <v>中共党员</v>
          </cell>
          <cell r="Q315" t="str">
            <v>重庆财经学院</v>
          </cell>
          <cell r="R315" t="str">
            <v>2023-06-16</v>
          </cell>
          <cell r="S315" t="str">
            <v>财务管理专业</v>
          </cell>
        </row>
        <row r="316">
          <cell r="A316" t="str">
            <v>何羽婷</v>
          </cell>
          <cell r="B316" t="str">
            <v>50023419960601548X</v>
          </cell>
          <cell r="C316" t="str">
            <v>6107809502010</v>
          </cell>
          <cell r="D316" t="str">
            <v>女</v>
          </cell>
          <cell r="E316" t="str">
            <v>开州区乡镇机关</v>
          </cell>
          <cell r="F316" t="str">
            <v>综合管理职位11</v>
          </cell>
          <cell r="G316">
            <v>61.5</v>
          </cell>
          <cell r="H316">
            <v>53.5</v>
          </cell>
          <cell r="I316">
            <v>0</v>
          </cell>
          <cell r="J316">
            <v>0</v>
          </cell>
          <cell r="K316">
            <v>115</v>
          </cell>
          <cell r="L316" t="str">
            <v>汉族</v>
          </cell>
          <cell r="M316" t="str">
            <v>1996-06-01</v>
          </cell>
          <cell r="N316" t="str">
            <v>29</v>
          </cell>
          <cell r="O316" t="str">
            <v>重庆开州</v>
          </cell>
          <cell r="P316" t="str">
            <v>中共党员</v>
          </cell>
          <cell r="Q316" t="str">
            <v>重庆邮电大学</v>
          </cell>
          <cell r="R316" t="str">
            <v>2019-06-21</v>
          </cell>
          <cell r="S316" t="str">
            <v>软件工程</v>
          </cell>
        </row>
        <row r="317">
          <cell r="A317" t="str">
            <v>熊雪雯</v>
          </cell>
          <cell r="B317" t="str">
            <v>500234200107193201</v>
          </cell>
          <cell r="C317" t="str">
            <v>6107540202312</v>
          </cell>
          <cell r="D317" t="str">
            <v>女</v>
          </cell>
          <cell r="E317" t="str">
            <v>开州区乡镇机关</v>
          </cell>
          <cell r="F317" t="str">
            <v>综合管理职位8</v>
          </cell>
          <cell r="G317">
            <v>61</v>
          </cell>
          <cell r="H317">
            <v>69</v>
          </cell>
          <cell r="I317">
            <v>0</v>
          </cell>
          <cell r="J317">
            <v>0</v>
          </cell>
          <cell r="K317">
            <v>130</v>
          </cell>
          <cell r="L317" t="str">
            <v>汉族</v>
          </cell>
          <cell r="M317" t="str">
            <v>2001-07-19</v>
          </cell>
          <cell r="N317" t="str">
            <v>24</v>
          </cell>
          <cell r="O317" t="str">
            <v>重庆省重庆市</v>
          </cell>
          <cell r="P317" t="str">
            <v>共青团员</v>
          </cell>
          <cell r="Q317" t="str">
            <v>山东现代学院</v>
          </cell>
          <cell r="R317" t="str">
            <v>2024-06-20</v>
          </cell>
          <cell r="S317" t="str">
            <v>药学</v>
          </cell>
        </row>
        <row r="318">
          <cell r="A318" t="str">
            <v>徐小滟</v>
          </cell>
          <cell r="B318" t="str">
            <v>50010120010827844X</v>
          </cell>
          <cell r="C318" t="str">
            <v>6101010203521</v>
          </cell>
          <cell r="D318" t="str">
            <v>女</v>
          </cell>
          <cell r="E318" t="str">
            <v>开州区街道机关</v>
          </cell>
          <cell r="F318" t="str">
            <v>综合管理职位2</v>
          </cell>
          <cell r="G318">
            <v>64</v>
          </cell>
          <cell r="H318">
            <v>70.5</v>
          </cell>
          <cell r="I318">
            <v>0</v>
          </cell>
          <cell r="J318">
            <v>0</v>
          </cell>
          <cell r="K318">
            <v>134.5</v>
          </cell>
          <cell r="L318" t="str">
            <v>汉族</v>
          </cell>
          <cell r="M318" t="str">
            <v>2001-08-27</v>
          </cell>
          <cell r="N318" t="str">
            <v>24</v>
          </cell>
          <cell r="O318" t="str">
            <v>重庆市万州区</v>
          </cell>
          <cell r="P318" t="str">
            <v>中共党员</v>
          </cell>
          <cell r="Q318" t="str">
            <v>昆明理工大学</v>
          </cell>
          <cell r="R318" t="str">
            <v>2026-07-01</v>
          </cell>
          <cell r="S318" t="str">
            <v>物流工程与管理</v>
          </cell>
        </row>
        <row r="319">
          <cell r="A319" t="str">
            <v>许爱淩</v>
          </cell>
          <cell r="B319" t="str">
            <v>500234200103180825</v>
          </cell>
          <cell r="C319" t="str">
            <v>6101807801411</v>
          </cell>
          <cell r="D319" t="str">
            <v>女</v>
          </cell>
          <cell r="E319" t="str">
            <v>开州区供销联社</v>
          </cell>
          <cell r="F319" t="str">
            <v>综合管理</v>
          </cell>
          <cell r="G319">
            <v>70</v>
          </cell>
          <cell r="H319">
            <v>64.5</v>
          </cell>
          <cell r="I319">
            <v>0</v>
          </cell>
          <cell r="J319">
            <v>0</v>
          </cell>
          <cell r="K319">
            <v>134.5</v>
          </cell>
          <cell r="L319" t="str">
            <v>汉族</v>
          </cell>
          <cell r="M319" t="str">
            <v>2001-03-18</v>
          </cell>
          <cell r="N319" t="str">
            <v>24</v>
          </cell>
          <cell r="O319" t="str">
            <v>重庆市开州区</v>
          </cell>
          <cell r="P319" t="str">
            <v>共青团员</v>
          </cell>
          <cell r="Q319" t="str">
            <v>西南大学</v>
          </cell>
          <cell r="R319" t="str">
            <v>2025-06-30</v>
          </cell>
          <cell r="S319" t="str">
            <v>新闻传播学</v>
          </cell>
        </row>
        <row r="320">
          <cell r="A320" t="str">
            <v>冯中情</v>
          </cell>
          <cell r="B320" t="str">
            <v>500101199601211024</v>
          </cell>
          <cell r="C320" t="str">
            <v>6107010605304</v>
          </cell>
          <cell r="D320" t="str">
            <v>女</v>
          </cell>
          <cell r="E320" t="str">
            <v>开州区乡镇机关</v>
          </cell>
          <cell r="F320" t="str">
            <v>综合管理职位10</v>
          </cell>
          <cell r="G320">
            <v>58</v>
          </cell>
          <cell r="H320">
            <v>64</v>
          </cell>
          <cell r="I320">
            <v>0</v>
          </cell>
          <cell r="J320">
            <v>0</v>
          </cell>
          <cell r="K320">
            <v>122</v>
          </cell>
          <cell r="L320" t="str">
            <v>汉族</v>
          </cell>
          <cell r="M320" t="str">
            <v>1996-01-21</v>
          </cell>
          <cell r="N320" t="str">
            <v>30</v>
          </cell>
          <cell r="O320" t="str">
            <v>重庆市万州区</v>
          </cell>
          <cell r="P320" t="str">
            <v>群众</v>
          </cell>
          <cell r="Q320" t="str">
            <v>重庆大学城市科技学院</v>
          </cell>
          <cell r="R320" t="str">
            <v>2019-06-20</v>
          </cell>
          <cell r="S320" t="str">
            <v>会计学</v>
          </cell>
        </row>
        <row r="321">
          <cell r="A321" t="str">
            <v>许彬彬</v>
          </cell>
          <cell r="B321" t="str">
            <v>500234200108062596</v>
          </cell>
          <cell r="C321" t="str">
            <v>6107540202905</v>
          </cell>
          <cell r="D321" t="str">
            <v>男</v>
          </cell>
          <cell r="E321" t="str">
            <v>开州区乡镇机关</v>
          </cell>
          <cell r="F321" t="str">
            <v>综合管理职位9</v>
          </cell>
          <cell r="G321">
            <v>61.5</v>
          </cell>
          <cell r="H321">
            <v>70</v>
          </cell>
          <cell r="I321">
            <v>0</v>
          </cell>
          <cell r="J321">
            <v>0</v>
          </cell>
          <cell r="K321">
            <v>131.5</v>
          </cell>
          <cell r="L321" t="str">
            <v>汉族</v>
          </cell>
          <cell r="M321" t="str">
            <v>2001-08-06</v>
          </cell>
          <cell r="N321" t="str">
            <v>24</v>
          </cell>
          <cell r="O321" t="str">
            <v>重庆开州</v>
          </cell>
          <cell r="P321" t="str">
            <v>共青团员</v>
          </cell>
          <cell r="Q321" t="str">
            <v>长江师范学院</v>
          </cell>
          <cell r="R321" t="str">
            <v>2023-06-20</v>
          </cell>
          <cell r="S321" t="str">
            <v>应用统计学</v>
          </cell>
        </row>
        <row r="322">
          <cell r="A322" t="str">
            <v>杨春童</v>
          </cell>
          <cell r="B322" t="str">
            <v>511722200002083975</v>
          </cell>
          <cell r="C322" t="str">
            <v>6101550102502</v>
          </cell>
          <cell r="D322" t="str">
            <v>男</v>
          </cell>
          <cell r="E322" t="str">
            <v>开州区农村合作经济经营管理站（参照）</v>
          </cell>
          <cell r="F322" t="str">
            <v>农村经济经营管理</v>
          </cell>
          <cell r="G322">
            <v>75</v>
          </cell>
          <cell r="H322">
            <v>64.5</v>
          </cell>
          <cell r="I322">
            <v>0</v>
          </cell>
          <cell r="J322">
            <v>0</v>
          </cell>
          <cell r="K322">
            <v>139.5</v>
          </cell>
          <cell r="L322" t="str">
            <v>汉族</v>
          </cell>
          <cell r="M322" t="str">
            <v>2000-02-08</v>
          </cell>
          <cell r="N322" t="str">
            <v>25</v>
          </cell>
          <cell r="O322" t="str">
            <v>四川省达州市宣汉县</v>
          </cell>
          <cell r="P322" t="str">
            <v>共青团员</v>
          </cell>
          <cell r="Q322" t="str">
            <v>成都东软学院</v>
          </cell>
          <cell r="R322" t="str">
            <v>2022-06-17</v>
          </cell>
          <cell r="S322" t="str">
            <v>信息管理与信息系统</v>
          </cell>
        </row>
        <row r="323">
          <cell r="A323" t="str">
            <v>彭胤桦</v>
          </cell>
          <cell r="B323" t="str">
            <v>500235200010105013</v>
          </cell>
          <cell r="C323" t="str">
            <v>6101800606220</v>
          </cell>
          <cell r="D323" t="str">
            <v>男</v>
          </cell>
          <cell r="E323" t="str">
            <v>开州区街道机关</v>
          </cell>
          <cell r="F323" t="str">
            <v>综合管理职位3</v>
          </cell>
          <cell r="G323">
            <v>67</v>
          </cell>
          <cell r="H323">
            <v>65.5</v>
          </cell>
          <cell r="I323">
            <v>0</v>
          </cell>
          <cell r="J323">
            <v>0</v>
          </cell>
          <cell r="K323">
            <v>132.5</v>
          </cell>
          <cell r="L323" t="str">
            <v>汉族</v>
          </cell>
          <cell r="M323" t="str">
            <v>2000-10-10</v>
          </cell>
          <cell r="N323" t="str">
            <v>26</v>
          </cell>
          <cell r="O323" t="str">
            <v>重庆市云阳县</v>
          </cell>
          <cell r="P323" t="str">
            <v>中共党员</v>
          </cell>
          <cell r="Q323" t="str">
            <v>云南民族大学</v>
          </cell>
          <cell r="R323" t="str">
            <v>2025-07-01</v>
          </cell>
          <cell r="S323" t="str">
            <v>民俗学</v>
          </cell>
        </row>
        <row r="324">
          <cell r="A324" t="str">
            <v>查菊刚</v>
          </cell>
          <cell r="B324" t="str">
            <v>500234199107156384</v>
          </cell>
          <cell r="C324" t="str">
            <v>6101540100719</v>
          </cell>
          <cell r="D324" t="str">
            <v>女</v>
          </cell>
          <cell r="E324" t="str">
            <v>开州区社会保险事务中心（参照）</v>
          </cell>
          <cell r="F324" t="str">
            <v>综合管理</v>
          </cell>
          <cell r="G324">
            <v>71.5</v>
          </cell>
          <cell r="H324">
            <v>67.5</v>
          </cell>
          <cell r="I324">
            <v>0</v>
          </cell>
          <cell r="J324">
            <v>0</v>
          </cell>
          <cell r="K324">
            <v>139</v>
          </cell>
          <cell r="L324" t="str">
            <v>汉族</v>
          </cell>
          <cell r="M324" t="str">
            <v>1991-07-15</v>
          </cell>
          <cell r="N324" t="str">
            <v>34</v>
          </cell>
          <cell r="O324" t="str">
            <v>重庆市开州区渠口镇双丰村1组80号</v>
          </cell>
          <cell r="P324" t="str">
            <v>群众</v>
          </cell>
          <cell r="Q324" t="str">
            <v>重庆交通大学</v>
          </cell>
          <cell r="R324" t="str">
            <v>2016-06-28</v>
          </cell>
          <cell r="S324" t="str">
            <v>物流管理</v>
          </cell>
        </row>
        <row r="325">
          <cell r="A325" t="str">
            <v>魏耀</v>
          </cell>
          <cell r="B325" t="str">
            <v>500234199607071491</v>
          </cell>
          <cell r="C325" t="str">
            <v>6101510104329</v>
          </cell>
          <cell r="D325" t="str">
            <v>男</v>
          </cell>
          <cell r="E325" t="str">
            <v>开州区国有资产服务中心（参照）</v>
          </cell>
          <cell r="F325" t="str">
            <v>综合管理1</v>
          </cell>
          <cell r="G325">
            <v>62</v>
          </cell>
          <cell r="H325">
            <v>65.5</v>
          </cell>
          <cell r="I325">
            <v>0</v>
          </cell>
          <cell r="J325">
            <v>0</v>
          </cell>
          <cell r="K325">
            <v>127.5</v>
          </cell>
          <cell r="L325" t="str">
            <v>汉族</v>
          </cell>
          <cell r="M325" t="str">
            <v>1996-07-07</v>
          </cell>
          <cell r="N325" t="str">
            <v>29</v>
          </cell>
          <cell r="O325" t="str">
            <v>重庆市开州区</v>
          </cell>
          <cell r="P325" t="str">
            <v>群众</v>
          </cell>
          <cell r="Q325" t="str">
            <v>重庆工商大学</v>
          </cell>
          <cell r="R325" t="str">
            <v>2020-06-19</v>
          </cell>
          <cell r="S325" t="str">
            <v>金融学</v>
          </cell>
        </row>
        <row r="326">
          <cell r="A326" t="str">
            <v>杨家辉</v>
          </cell>
          <cell r="B326" t="str">
            <v>500232199901070219</v>
          </cell>
          <cell r="C326" t="str">
            <v>6101020200125</v>
          </cell>
          <cell r="D326" t="str">
            <v>男</v>
          </cell>
          <cell r="E326" t="str">
            <v>开州区街道机关</v>
          </cell>
          <cell r="F326" t="str">
            <v>综合管理职位3</v>
          </cell>
          <cell r="G326">
            <v>69.5</v>
          </cell>
          <cell r="H326">
            <v>68</v>
          </cell>
          <cell r="I326">
            <v>0</v>
          </cell>
          <cell r="J326">
            <v>0</v>
          </cell>
          <cell r="K326">
            <v>137.5</v>
          </cell>
          <cell r="L326" t="str">
            <v>汉族</v>
          </cell>
          <cell r="M326" t="str">
            <v>1999-01-07</v>
          </cell>
          <cell r="N326" t="str">
            <v>27</v>
          </cell>
          <cell r="O326" t="str">
            <v>重庆市武隆区</v>
          </cell>
          <cell r="P326" t="str">
            <v>共青团员</v>
          </cell>
          <cell r="Q326" t="str">
            <v>重庆交通大学</v>
          </cell>
          <cell r="R326" t="str">
            <v>2025-06-20</v>
          </cell>
          <cell r="S326" t="str">
            <v>交通运输</v>
          </cell>
        </row>
        <row r="327">
          <cell r="A327" t="str">
            <v>黄玥</v>
          </cell>
          <cell r="B327" t="str">
            <v>500234199808120421</v>
          </cell>
          <cell r="C327" t="str">
            <v>6107540200819</v>
          </cell>
          <cell r="D327" t="str">
            <v>女</v>
          </cell>
          <cell r="E327" t="str">
            <v>开州区乡镇机关</v>
          </cell>
          <cell r="F327" t="str">
            <v>综合管理职位10</v>
          </cell>
          <cell r="G327">
            <v>59.5</v>
          </cell>
          <cell r="H327">
            <v>67</v>
          </cell>
          <cell r="I327">
            <v>0</v>
          </cell>
          <cell r="J327">
            <v>0</v>
          </cell>
          <cell r="K327">
            <v>126.5</v>
          </cell>
          <cell r="L327" t="str">
            <v>汉族</v>
          </cell>
          <cell r="M327" t="str">
            <v>1998-08-12</v>
          </cell>
          <cell r="N327" t="str">
            <v>27</v>
          </cell>
          <cell r="O327" t="str">
            <v>重庆市开州区云枫街道永先街500号8-2</v>
          </cell>
          <cell r="P327" t="str">
            <v>中共党员</v>
          </cell>
          <cell r="Q327" t="str">
            <v>长江师范学院</v>
          </cell>
          <cell r="R327" t="str">
            <v>2020-06-19</v>
          </cell>
          <cell r="S327" t="str">
            <v>化学</v>
          </cell>
        </row>
        <row r="328">
          <cell r="A328" t="str">
            <v>杨力燃</v>
          </cell>
          <cell r="B328" t="str">
            <v>500234200309036853</v>
          </cell>
          <cell r="C328" t="str">
            <v>6107540200829</v>
          </cell>
          <cell r="D328" t="str">
            <v>男</v>
          </cell>
          <cell r="E328" t="str">
            <v>开州区乡镇机关</v>
          </cell>
          <cell r="F328" t="str">
            <v>综合管理职位1</v>
          </cell>
          <cell r="G328">
            <v>75</v>
          </cell>
          <cell r="H328">
            <v>65.5</v>
          </cell>
          <cell r="I328">
            <v>0</v>
          </cell>
          <cell r="J328">
            <v>0</v>
          </cell>
          <cell r="K328">
            <v>140.5</v>
          </cell>
          <cell r="L328" t="str">
            <v>汉族</v>
          </cell>
          <cell r="M328" t="str">
            <v>2003-09-03</v>
          </cell>
          <cell r="N328" t="str">
            <v>22</v>
          </cell>
          <cell r="O328" t="str">
            <v>重庆市开州区</v>
          </cell>
          <cell r="P328" t="str">
            <v>共青团员</v>
          </cell>
          <cell r="Q328" t="str">
            <v>西南交通大学</v>
          </cell>
          <cell r="R328" t="str">
            <v>2026-06-30</v>
          </cell>
          <cell r="S328" t="str">
            <v>生物工程</v>
          </cell>
        </row>
        <row r="329">
          <cell r="A329" t="str">
            <v>张蒙</v>
          </cell>
          <cell r="B329" t="str">
            <v>500234200211126869</v>
          </cell>
          <cell r="C329" t="str">
            <v>6101540100501</v>
          </cell>
          <cell r="D329" t="str">
            <v>女</v>
          </cell>
          <cell r="E329" t="str">
            <v>开州区残联（参照）</v>
          </cell>
          <cell r="F329" t="str">
            <v>综合管理</v>
          </cell>
          <cell r="G329">
            <v>68.5</v>
          </cell>
          <cell r="H329">
            <v>65</v>
          </cell>
          <cell r="I329">
            <v>0</v>
          </cell>
          <cell r="J329">
            <v>0</v>
          </cell>
          <cell r="K329">
            <v>133.5</v>
          </cell>
          <cell r="L329" t="str">
            <v>汉族</v>
          </cell>
          <cell r="M329" t="str">
            <v>2002-11-12</v>
          </cell>
          <cell r="N329" t="str">
            <v>23</v>
          </cell>
          <cell r="O329" t="str">
            <v>重庆市开州区</v>
          </cell>
          <cell r="P329" t="str">
            <v>共青团员</v>
          </cell>
          <cell r="Q329" t="str">
            <v>北华大学</v>
          </cell>
          <cell r="R329" t="str">
            <v>2025-06-30</v>
          </cell>
          <cell r="S329" t="str">
            <v>汉语言文学</v>
          </cell>
        </row>
        <row r="330">
          <cell r="A330" t="str">
            <v>叶芃</v>
          </cell>
          <cell r="B330" t="str">
            <v>50023419951102042X</v>
          </cell>
          <cell r="C330" t="str">
            <v>6103808507101</v>
          </cell>
          <cell r="D330" t="str">
            <v>女</v>
          </cell>
          <cell r="E330" t="str">
            <v>开州区农业综合行政执法支队（参照）</v>
          </cell>
          <cell r="F330" t="str">
            <v>农业农村执法职位3</v>
          </cell>
          <cell r="G330">
            <v>72.5</v>
          </cell>
          <cell r="H330">
            <v>67.5</v>
          </cell>
          <cell r="I330">
            <v>0</v>
          </cell>
          <cell r="J330">
            <v>0</v>
          </cell>
          <cell r="K330">
            <v>140</v>
          </cell>
          <cell r="L330" t="str">
            <v>汉族</v>
          </cell>
          <cell r="M330" t="str">
            <v>1995-11-02</v>
          </cell>
          <cell r="N330" t="str">
            <v>30</v>
          </cell>
          <cell r="O330" t="str">
            <v>重庆市开州区</v>
          </cell>
          <cell r="P330" t="str">
            <v>群众</v>
          </cell>
          <cell r="Q330" t="str">
            <v>西南民族大学</v>
          </cell>
          <cell r="R330" t="str">
            <v>2017-06-27</v>
          </cell>
          <cell r="S330" t="str">
            <v>应用心理学</v>
          </cell>
        </row>
        <row r="331">
          <cell r="A331" t="str">
            <v>蒋馨雨</v>
          </cell>
          <cell r="B331" t="str">
            <v>500234200210280426</v>
          </cell>
          <cell r="C331" t="str">
            <v>6101540105221</v>
          </cell>
          <cell r="D331" t="str">
            <v>女</v>
          </cell>
          <cell r="E331" t="str">
            <v>开州区计生协会（参照）</v>
          </cell>
          <cell r="F331" t="str">
            <v>综合管理</v>
          </cell>
          <cell r="G331">
            <v>61</v>
          </cell>
          <cell r="H331">
            <v>66.5</v>
          </cell>
          <cell r="I331">
            <v>0</v>
          </cell>
          <cell r="J331">
            <v>0</v>
          </cell>
          <cell r="K331">
            <v>127.5</v>
          </cell>
          <cell r="L331" t="str">
            <v>汉族</v>
          </cell>
          <cell r="M331" t="str">
            <v>2002-10-28</v>
          </cell>
          <cell r="N331" t="str">
            <v>22</v>
          </cell>
          <cell r="O331" t="str">
            <v>重庆市开州区</v>
          </cell>
          <cell r="P331" t="str">
            <v>共青团员</v>
          </cell>
          <cell r="Q331" t="str">
            <v>安徽理工大学</v>
          </cell>
          <cell r="R331" t="str">
            <v>2025-06-01</v>
          </cell>
          <cell r="S331" t="str">
            <v>医学检验技术</v>
          </cell>
        </row>
        <row r="332">
          <cell r="A332" t="str">
            <v>李艳萍</v>
          </cell>
          <cell r="B332" t="str">
            <v>500234200112275009</v>
          </cell>
          <cell r="C332" t="str">
            <v>6103540205620</v>
          </cell>
          <cell r="D332" t="str">
            <v>女</v>
          </cell>
          <cell r="E332" t="str">
            <v>开州区文化市场综合行政执法支队（参照）</v>
          </cell>
          <cell r="F332" t="str">
            <v>文化执法职位1</v>
          </cell>
          <cell r="G332">
            <v>65</v>
          </cell>
          <cell r="H332">
            <v>69.5</v>
          </cell>
          <cell r="I332">
            <v>0</v>
          </cell>
          <cell r="J332">
            <v>0</v>
          </cell>
          <cell r="K332">
            <v>134.5</v>
          </cell>
          <cell r="L332" t="str">
            <v>汉族</v>
          </cell>
          <cell r="M332" t="str">
            <v>2001-12-27</v>
          </cell>
          <cell r="N332" t="str">
            <v>25</v>
          </cell>
          <cell r="O332" t="str">
            <v>重庆市</v>
          </cell>
          <cell r="P332" t="str">
            <v>共青团员</v>
          </cell>
          <cell r="Q332" t="str">
            <v>四川外国语大学</v>
          </cell>
          <cell r="R332" t="str">
            <v>2023-07-29</v>
          </cell>
          <cell r="S332" t="str">
            <v>网络与新媒体</v>
          </cell>
        </row>
        <row r="333">
          <cell r="A333" t="str">
            <v>崔瀚霖</v>
          </cell>
          <cell r="B333" t="str">
            <v>500101200103210817</v>
          </cell>
          <cell r="C333" t="str">
            <v>6106809101212</v>
          </cell>
          <cell r="D333" t="str">
            <v>男</v>
          </cell>
          <cell r="E333" t="str">
            <v>开州区公安局</v>
          </cell>
          <cell r="F333" t="str">
            <v>基层警务技术职位（法医）</v>
          </cell>
          <cell r="G333">
            <v>66.5</v>
          </cell>
          <cell r="H333">
            <v>62</v>
          </cell>
          <cell r="I333">
            <v>0</v>
          </cell>
          <cell r="J333">
            <v>0</v>
          </cell>
          <cell r="K333">
            <v>128.5</v>
          </cell>
          <cell r="L333" t="str">
            <v>汉族</v>
          </cell>
          <cell r="M333" t="str">
            <v>2001-03-21</v>
          </cell>
          <cell r="N333" t="str">
            <v>24</v>
          </cell>
          <cell r="O333" t="str">
            <v>重庆市万州区</v>
          </cell>
          <cell r="P333" t="str">
            <v>中共党员</v>
          </cell>
          <cell r="Q333" t="str">
            <v>重庆医科大学</v>
          </cell>
          <cell r="R333" t="str">
            <v>2024-07-01</v>
          </cell>
          <cell r="S333" t="str">
            <v>法医学</v>
          </cell>
        </row>
        <row r="334">
          <cell r="A334" t="str">
            <v>金岚</v>
          </cell>
          <cell r="B334" t="str">
            <v>500234200407232743</v>
          </cell>
          <cell r="C334" t="str">
            <v>6107800200314</v>
          </cell>
          <cell r="D334" t="str">
            <v>女</v>
          </cell>
          <cell r="E334" t="str">
            <v>开州区乡镇机关</v>
          </cell>
          <cell r="F334" t="str">
            <v>综合管理职位4</v>
          </cell>
          <cell r="G334">
            <v>66.5</v>
          </cell>
          <cell r="H334">
            <v>69</v>
          </cell>
          <cell r="I334">
            <v>0</v>
          </cell>
          <cell r="J334">
            <v>0</v>
          </cell>
          <cell r="K334">
            <v>135.5</v>
          </cell>
          <cell r="L334" t="str">
            <v>汉族</v>
          </cell>
          <cell r="M334" t="str">
            <v>2004-07-23</v>
          </cell>
          <cell r="N334" t="str">
            <v>21</v>
          </cell>
          <cell r="O334" t="str">
            <v>重庆市开州区</v>
          </cell>
          <cell r="P334" t="str">
            <v>共青团员</v>
          </cell>
          <cell r="Q334" t="str">
            <v>重庆工商大学</v>
          </cell>
          <cell r="R334" t="str">
            <v>2026-06-30</v>
          </cell>
          <cell r="S334" t="str">
            <v>投资学</v>
          </cell>
        </row>
        <row r="335">
          <cell r="A335" t="str">
            <v>尤顺平</v>
          </cell>
          <cell r="B335" t="str">
            <v>511002200012057814</v>
          </cell>
          <cell r="C335" t="str">
            <v>6107150202306</v>
          </cell>
          <cell r="D335" t="str">
            <v>男</v>
          </cell>
          <cell r="E335" t="str">
            <v>开州区乡镇机关</v>
          </cell>
          <cell r="F335" t="str">
            <v>综合管理职位9</v>
          </cell>
          <cell r="G335">
            <v>62.5</v>
          </cell>
          <cell r="H335">
            <v>64</v>
          </cell>
          <cell r="I335">
            <v>0</v>
          </cell>
          <cell r="J335">
            <v>0</v>
          </cell>
          <cell r="K335">
            <v>126.5</v>
          </cell>
          <cell r="L335" t="str">
            <v>汉族</v>
          </cell>
          <cell r="M335" t="str">
            <v>2000-12-05</v>
          </cell>
          <cell r="N335" t="str">
            <v>25</v>
          </cell>
          <cell r="O335" t="str">
            <v>重庆市长寿区</v>
          </cell>
          <cell r="P335" t="str">
            <v>共青团员</v>
          </cell>
          <cell r="Q335" t="str">
            <v>重庆外语外事学院</v>
          </cell>
          <cell r="R335" t="str">
            <v>2023-07-01</v>
          </cell>
          <cell r="S335" t="str">
            <v>音乐学</v>
          </cell>
        </row>
        <row r="336">
          <cell r="A336" t="str">
            <v>沈琦堯</v>
          </cell>
          <cell r="B336" t="str">
            <v>500101200201080219</v>
          </cell>
          <cell r="C336" t="str">
            <v>6103010702310</v>
          </cell>
          <cell r="D336" t="str">
            <v>男</v>
          </cell>
          <cell r="E336" t="str">
            <v>开州区生态环境保护综合行政执法支队（参照）</v>
          </cell>
          <cell r="F336" t="str">
            <v>综合文秘</v>
          </cell>
          <cell r="G336">
            <v>67</v>
          </cell>
          <cell r="H336">
            <v>70.5</v>
          </cell>
          <cell r="I336">
            <v>0</v>
          </cell>
          <cell r="J336">
            <v>0</v>
          </cell>
          <cell r="K336">
            <v>137.5</v>
          </cell>
          <cell r="L336" t="str">
            <v>汉族</v>
          </cell>
          <cell r="M336" t="str">
            <v>2002-01-08</v>
          </cell>
          <cell r="N336" t="str">
            <v>24</v>
          </cell>
          <cell r="O336" t="str">
            <v>重庆市万州区</v>
          </cell>
          <cell r="P336" t="str">
            <v>共青团员</v>
          </cell>
          <cell r="Q336" t="str">
            <v>重庆工商大学派斯学院</v>
          </cell>
          <cell r="R336" t="str">
            <v>2024-06-01</v>
          </cell>
          <cell r="S336" t="str">
            <v>汉语言文学</v>
          </cell>
        </row>
        <row r="337">
          <cell r="A337" t="str">
            <v>刘星雨</v>
          </cell>
          <cell r="B337" t="str">
            <v>500101200210256909</v>
          </cell>
          <cell r="C337" t="str">
            <v>6101010103529</v>
          </cell>
          <cell r="D337" t="str">
            <v>女</v>
          </cell>
          <cell r="E337" t="str">
            <v>开州区森林病虫害防治检疫站（参照）</v>
          </cell>
          <cell r="F337" t="str">
            <v>技术指导2</v>
          </cell>
          <cell r="G337">
            <v>69</v>
          </cell>
          <cell r="H337">
            <v>63</v>
          </cell>
          <cell r="I337">
            <v>0</v>
          </cell>
          <cell r="J337">
            <v>0</v>
          </cell>
          <cell r="K337">
            <v>132</v>
          </cell>
          <cell r="L337" t="str">
            <v>汉族</v>
          </cell>
          <cell r="M337" t="str">
            <v>2002-10-25</v>
          </cell>
          <cell r="N337" t="str">
            <v>23</v>
          </cell>
          <cell r="O337" t="str">
            <v>重庆市万州区</v>
          </cell>
          <cell r="P337" t="str">
            <v>中共党员</v>
          </cell>
          <cell r="Q337" t="str">
            <v>重庆大学</v>
          </cell>
          <cell r="R337" t="str">
            <v>2024-06-22</v>
          </cell>
          <cell r="S337" t="str">
            <v>生物科学</v>
          </cell>
        </row>
        <row r="338">
          <cell r="A338" t="str">
            <v>余岸东</v>
          </cell>
          <cell r="B338" t="str">
            <v>500234200107080434</v>
          </cell>
          <cell r="C338" t="str">
            <v>6103540206011</v>
          </cell>
          <cell r="D338" t="str">
            <v>男</v>
          </cell>
          <cell r="E338" t="str">
            <v>开州区市场监督管理局</v>
          </cell>
          <cell r="F338" t="str">
            <v>基层行政执法1</v>
          </cell>
          <cell r="G338">
            <v>74</v>
          </cell>
          <cell r="H338">
            <v>65</v>
          </cell>
          <cell r="I338">
            <v>0</v>
          </cell>
          <cell r="J338">
            <v>0</v>
          </cell>
          <cell r="K338">
            <v>139</v>
          </cell>
          <cell r="L338" t="str">
            <v>汉族</v>
          </cell>
          <cell r="M338" t="str">
            <v>2001-07-08</v>
          </cell>
          <cell r="N338" t="str">
            <v>24</v>
          </cell>
          <cell r="O338" t="str">
            <v>重庆市开州区</v>
          </cell>
          <cell r="P338" t="str">
            <v>共青团员</v>
          </cell>
          <cell r="Q338" t="str">
            <v>重庆文理学院</v>
          </cell>
          <cell r="R338" t="str">
            <v>2023-06-18</v>
          </cell>
          <cell r="S338" t="str">
            <v>电气工程及其自动化</v>
          </cell>
        </row>
        <row r="339">
          <cell r="A339" t="str">
            <v>刘慧敏</v>
          </cell>
          <cell r="B339" t="str">
            <v>500234199710116547</v>
          </cell>
          <cell r="C339" t="str">
            <v>6103540208525</v>
          </cell>
          <cell r="D339" t="str">
            <v>女</v>
          </cell>
          <cell r="E339" t="str">
            <v>开州区市场监督管理局</v>
          </cell>
          <cell r="F339" t="str">
            <v>基层行政执法2</v>
          </cell>
          <cell r="G339">
            <v>66</v>
          </cell>
          <cell r="H339">
            <v>67</v>
          </cell>
          <cell r="I339">
            <v>0</v>
          </cell>
          <cell r="J339">
            <v>0</v>
          </cell>
          <cell r="K339">
            <v>133</v>
          </cell>
          <cell r="L339" t="str">
            <v>汉族</v>
          </cell>
          <cell r="M339" t="str">
            <v>1997-10-11</v>
          </cell>
          <cell r="N339" t="str">
            <v>28</v>
          </cell>
          <cell r="O339" t="str">
            <v>重庆市开州区大德镇福佳村5组66号</v>
          </cell>
          <cell r="P339" t="str">
            <v>中共党员</v>
          </cell>
          <cell r="Q339" t="str">
            <v>四川大学</v>
          </cell>
          <cell r="R339" t="str">
            <v>2023-06-19</v>
          </cell>
          <cell r="S339" t="str">
            <v>生物与医药</v>
          </cell>
        </row>
        <row r="340">
          <cell r="A340" t="str">
            <v>周先达</v>
          </cell>
          <cell r="B340" t="str">
            <v>500234199612184394</v>
          </cell>
          <cell r="C340" t="str">
            <v>6107540203202</v>
          </cell>
          <cell r="D340" t="str">
            <v>男</v>
          </cell>
          <cell r="E340" t="str">
            <v>开州区乡镇机关</v>
          </cell>
          <cell r="F340" t="str">
            <v>综合管理职位11</v>
          </cell>
          <cell r="G340">
            <v>61</v>
          </cell>
          <cell r="H340">
            <v>53</v>
          </cell>
          <cell r="I340">
            <v>0</v>
          </cell>
          <cell r="J340">
            <v>0</v>
          </cell>
          <cell r="K340">
            <v>114</v>
          </cell>
          <cell r="L340" t="str">
            <v>汉族</v>
          </cell>
          <cell r="M340" t="str">
            <v>1996-12-18</v>
          </cell>
          <cell r="N340" t="str">
            <v>29</v>
          </cell>
          <cell r="O340" t="str">
            <v>重庆市开州区</v>
          </cell>
          <cell r="P340" t="str">
            <v>群众</v>
          </cell>
          <cell r="Q340" t="str">
            <v>国家开放大学</v>
          </cell>
          <cell r="R340" t="str">
            <v>2022-07-20</v>
          </cell>
          <cell r="S340" t="str">
            <v>行政管理</v>
          </cell>
        </row>
        <row r="341">
          <cell r="A341" t="str">
            <v>余嘉俊</v>
          </cell>
          <cell r="B341" t="str">
            <v>510311200307171712</v>
          </cell>
          <cell r="C341" t="str">
            <v>6107806801005</v>
          </cell>
          <cell r="D341" t="str">
            <v>男</v>
          </cell>
          <cell r="E341" t="str">
            <v>开州区乡镇机关</v>
          </cell>
          <cell r="F341" t="str">
            <v>综合管理职位1</v>
          </cell>
          <cell r="G341">
            <v>61</v>
          </cell>
          <cell r="H341">
            <v>75</v>
          </cell>
          <cell r="I341">
            <v>0</v>
          </cell>
          <cell r="J341">
            <v>0</v>
          </cell>
          <cell r="K341">
            <v>136</v>
          </cell>
          <cell r="L341" t="str">
            <v>汉族</v>
          </cell>
          <cell r="M341" t="str">
            <v>2003-07-17</v>
          </cell>
          <cell r="N341" t="str">
            <v>22</v>
          </cell>
          <cell r="O341" t="str">
            <v>四川省自贡市沿滩区沿滩镇</v>
          </cell>
          <cell r="P341" t="str">
            <v>共青团员</v>
          </cell>
          <cell r="Q341" t="str">
            <v>成都师范学院</v>
          </cell>
          <cell r="R341" t="str">
            <v>2026-06-30</v>
          </cell>
          <cell r="S341" t="str">
            <v>贸易经济</v>
          </cell>
        </row>
        <row r="342">
          <cell r="A342" t="str">
            <v>余婷婷</v>
          </cell>
          <cell r="B342" t="str">
            <v>500234200209279129</v>
          </cell>
          <cell r="C342" t="str">
            <v>6103540206303</v>
          </cell>
          <cell r="D342" t="str">
            <v>女</v>
          </cell>
          <cell r="E342" t="str">
            <v>开州区农业综合行政执法支队（参照）</v>
          </cell>
          <cell r="F342" t="str">
            <v>农业农村执法职位2</v>
          </cell>
          <cell r="G342">
            <v>70</v>
          </cell>
          <cell r="H342">
            <v>64</v>
          </cell>
          <cell r="I342">
            <v>0</v>
          </cell>
          <cell r="J342">
            <v>0</v>
          </cell>
          <cell r="K342">
            <v>134</v>
          </cell>
          <cell r="L342" t="str">
            <v>汉族</v>
          </cell>
          <cell r="M342" t="str">
            <v>2002-09-27</v>
          </cell>
          <cell r="N342" t="str">
            <v>23</v>
          </cell>
          <cell r="O342" t="str">
            <v>重庆市开州区</v>
          </cell>
          <cell r="P342" t="str">
            <v>群众</v>
          </cell>
          <cell r="Q342" t="str">
            <v>重庆工程学院</v>
          </cell>
          <cell r="R342" t="str">
            <v>2025-07-01</v>
          </cell>
          <cell r="S342" t="str">
            <v>软件工程</v>
          </cell>
        </row>
        <row r="343">
          <cell r="A343" t="str">
            <v>孙姝晗</v>
          </cell>
          <cell r="B343" t="str">
            <v>513022200007050041</v>
          </cell>
          <cell r="C343" t="str">
            <v>6101540101924</v>
          </cell>
          <cell r="D343" t="str">
            <v>女</v>
          </cell>
          <cell r="E343" t="str">
            <v>开州区街道机关</v>
          </cell>
          <cell r="F343" t="str">
            <v>综合管理职位4</v>
          </cell>
          <cell r="G343">
            <v>66</v>
          </cell>
          <cell r="H343">
            <v>62.5</v>
          </cell>
          <cell r="I343">
            <v>0</v>
          </cell>
          <cell r="J343">
            <v>0</v>
          </cell>
          <cell r="K343">
            <v>128.5</v>
          </cell>
          <cell r="L343" t="str">
            <v>汉族</v>
          </cell>
          <cell r="M343" t="str">
            <v>2000-07-05</v>
          </cell>
          <cell r="N343" t="str">
            <v>25</v>
          </cell>
          <cell r="O343" t="str">
            <v>四川省达州市宣汉县</v>
          </cell>
          <cell r="P343" t="str">
            <v>共青团员</v>
          </cell>
          <cell r="Q343" t="str">
            <v>南方科技大学</v>
          </cell>
          <cell r="R343" t="str">
            <v>2024-06-17</v>
          </cell>
          <cell r="S343" t="str">
            <v>材料与化工</v>
          </cell>
        </row>
        <row r="344">
          <cell r="A344" t="str">
            <v>张赐浪</v>
          </cell>
          <cell r="B344" t="str">
            <v>500243200304144456</v>
          </cell>
          <cell r="C344" t="str">
            <v>6107140104014</v>
          </cell>
          <cell r="D344" t="str">
            <v>男</v>
          </cell>
          <cell r="E344" t="str">
            <v>开州区乡镇机关</v>
          </cell>
          <cell r="F344" t="str">
            <v>综合管理职位1</v>
          </cell>
          <cell r="G344">
            <v>60.5</v>
          </cell>
          <cell r="H344">
            <v>71</v>
          </cell>
          <cell r="I344">
            <v>0</v>
          </cell>
          <cell r="J344">
            <v>0</v>
          </cell>
          <cell r="K344">
            <v>131.5</v>
          </cell>
          <cell r="L344" t="str">
            <v>苗族</v>
          </cell>
          <cell r="M344" t="str">
            <v>2003-04-14</v>
          </cell>
          <cell r="N344" t="str">
            <v>22</v>
          </cell>
          <cell r="O344" t="str">
            <v>重庆市彭水县</v>
          </cell>
          <cell r="P344" t="str">
            <v>共青团员</v>
          </cell>
          <cell r="Q344" t="str">
            <v>喀什大学</v>
          </cell>
          <cell r="R344" t="str">
            <v>2026-07-01</v>
          </cell>
          <cell r="S344" t="str">
            <v>思想政治教育专业</v>
          </cell>
        </row>
        <row r="345">
          <cell r="A345" t="str">
            <v>江印辉</v>
          </cell>
          <cell r="B345" t="str">
            <v>500228200008172192</v>
          </cell>
          <cell r="C345" t="str">
            <v>6107550202419</v>
          </cell>
          <cell r="D345" t="str">
            <v>男</v>
          </cell>
          <cell r="E345" t="str">
            <v>开州区乡镇机关</v>
          </cell>
          <cell r="F345" t="str">
            <v>综合管理职位9</v>
          </cell>
          <cell r="G345">
            <v>63.5</v>
          </cell>
          <cell r="H345">
            <v>65.5</v>
          </cell>
          <cell r="I345">
            <v>0</v>
          </cell>
          <cell r="J345">
            <v>0</v>
          </cell>
          <cell r="K345">
            <v>129</v>
          </cell>
          <cell r="L345" t="str">
            <v>汉族</v>
          </cell>
          <cell r="M345" t="str">
            <v>2000-08-17</v>
          </cell>
          <cell r="N345" t="str">
            <v>25</v>
          </cell>
          <cell r="O345" t="str">
            <v>重庆市梁平区</v>
          </cell>
          <cell r="P345" t="str">
            <v>共青团员</v>
          </cell>
          <cell r="Q345" t="str">
            <v>重庆人文科技学院</v>
          </cell>
          <cell r="R345" t="str">
            <v>2022-06-24</v>
          </cell>
          <cell r="S345" t="str">
            <v>汉语言文学</v>
          </cell>
        </row>
        <row r="346">
          <cell r="A346" t="str">
            <v>郭又铭</v>
          </cell>
          <cell r="B346" t="str">
            <v>511321200308250010</v>
          </cell>
          <cell r="C346" t="str">
            <v>6101801600520</v>
          </cell>
          <cell r="D346" t="str">
            <v>男</v>
          </cell>
          <cell r="E346" t="str">
            <v>开州区监委派出监察室</v>
          </cell>
          <cell r="F346" t="str">
            <v>纪检监察职位1</v>
          </cell>
          <cell r="G346">
            <v>71.5</v>
          </cell>
          <cell r="H346">
            <v>63</v>
          </cell>
          <cell r="I346">
            <v>0</v>
          </cell>
          <cell r="J346">
            <v>0</v>
          </cell>
          <cell r="K346">
            <v>134.5</v>
          </cell>
          <cell r="L346" t="str">
            <v>汉族</v>
          </cell>
          <cell r="M346" t="str">
            <v>2003-08-25</v>
          </cell>
          <cell r="N346" t="str">
            <v>22</v>
          </cell>
          <cell r="O346" t="str">
            <v>四川省南部县</v>
          </cell>
          <cell r="P346" t="str">
            <v>中共预备党员</v>
          </cell>
          <cell r="Q346" t="str">
            <v>四川外国语大学成都学院</v>
          </cell>
          <cell r="R346" t="str">
            <v>2026-06-30</v>
          </cell>
          <cell r="S346" t="str">
            <v>汉语言文学专业</v>
          </cell>
        </row>
        <row r="347">
          <cell r="A347" t="str">
            <v>刘世佳</v>
          </cell>
          <cell r="B347" t="str">
            <v>500222199809148527</v>
          </cell>
          <cell r="C347" t="str">
            <v>6101010305712</v>
          </cell>
          <cell r="D347" t="str">
            <v>女</v>
          </cell>
          <cell r="E347" t="str">
            <v>开州区国有资产服务中心（参照）</v>
          </cell>
          <cell r="F347" t="str">
            <v>综合管理2</v>
          </cell>
          <cell r="G347">
            <v>66.5</v>
          </cell>
          <cell r="H347">
            <v>67.5</v>
          </cell>
          <cell r="I347">
            <v>0</v>
          </cell>
          <cell r="J347">
            <v>0</v>
          </cell>
          <cell r="K347">
            <v>134</v>
          </cell>
          <cell r="L347" t="str">
            <v>汉族</v>
          </cell>
          <cell r="M347" t="str">
            <v>1998-09-14</v>
          </cell>
          <cell r="N347" t="str">
            <v>27</v>
          </cell>
          <cell r="O347" t="str">
            <v>重庆市万州区</v>
          </cell>
          <cell r="P347" t="str">
            <v>共青团员</v>
          </cell>
          <cell r="Q347" t="str">
            <v>重庆工商大学</v>
          </cell>
          <cell r="R347" t="str">
            <v>2020-06-19</v>
          </cell>
          <cell r="S347" t="str">
            <v>贸易经济</v>
          </cell>
        </row>
        <row r="348">
          <cell r="A348" t="str">
            <v>张瀚中</v>
          </cell>
          <cell r="B348" t="str">
            <v>500101200405116412</v>
          </cell>
          <cell r="C348" t="str">
            <v>6101010203618</v>
          </cell>
          <cell r="D348" t="str">
            <v>男</v>
          </cell>
          <cell r="E348" t="str">
            <v>开州区监委派出监察室</v>
          </cell>
          <cell r="F348" t="str">
            <v>纪检监察职位1</v>
          </cell>
          <cell r="G348">
            <v>71.5</v>
          </cell>
          <cell r="H348">
            <v>72.5</v>
          </cell>
          <cell r="I348">
            <v>0</v>
          </cell>
          <cell r="J348">
            <v>0</v>
          </cell>
          <cell r="K348">
            <v>144</v>
          </cell>
          <cell r="L348" t="str">
            <v>汉族</v>
          </cell>
          <cell r="M348" t="str">
            <v>2004-05-11</v>
          </cell>
          <cell r="N348" t="str">
            <v>21</v>
          </cell>
          <cell r="O348" t="str">
            <v>重庆市万州区</v>
          </cell>
          <cell r="P348" t="str">
            <v>中共党员</v>
          </cell>
          <cell r="Q348" t="str">
            <v>四川工业科技学院</v>
          </cell>
          <cell r="R348" t="str">
            <v>2026-06-30</v>
          </cell>
          <cell r="S348" t="str">
            <v>电子信息工程</v>
          </cell>
        </row>
        <row r="349">
          <cell r="A349" t="str">
            <v>张丽思</v>
          </cell>
          <cell r="B349" t="str">
            <v>50038219950805246X</v>
          </cell>
          <cell r="C349" t="str">
            <v>6101010306429</v>
          </cell>
          <cell r="D349" t="str">
            <v>女</v>
          </cell>
          <cell r="E349" t="str">
            <v>开州区财政绩效评价和集中收付中心（参照）</v>
          </cell>
          <cell r="F349" t="str">
            <v>财政绩效管理3</v>
          </cell>
          <cell r="G349">
            <v>61.5</v>
          </cell>
          <cell r="H349">
            <v>63.5</v>
          </cell>
          <cell r="I349">
            <v>0</v>
          </cell>
          <cell r="J349">
            <v>0</v>
          </cell>
          <cell r="K349">
            <v>125</v>
          </cell>
          <cell r="L349" t="str">
            <v>汉族</v>
          </cell>
          <cell r="M349" t="str">
            <v>1995-08-05</v>
          </cell>
          <cell r="N349" t="str">
            <v>30</v>
          </cell>
          <cell r="O349" t="str">
            <v>重庆市合川区草街街道百岁村3组74号附1号</v>
          </cell>
          <cell r="P349" t="str">
            <v>中共党员</v>
          </cell>
          <cell r="Q349" t="str">
            <v>湖南涉外经济学院</v>
          </cell>
          <cell r="R349" t="str">
            <v>2017-06-30</v>
          </cell>
          <cell r="S349" t="str">
            <v>会计学</v>
          </cell>
        </row>
        <row r="350">
          <cell r="A350" t="str">
            <v>鲜思思</v>
          </cell>
          <cell r="B350" t="str">
            <v>513002199807143368</v>
          </cell>
          <cell r="C350" t="str">
            <v>6103809000806</v>
          </cell>
          <cell r="D350" t="str">
            <v>女</v>
          </cell>
          <cell r="E350" t="str">
            <v>开州区市场监督管理局</v>
          </cell>
          <cell r="F350" t="str">
            <v>基层行政执法2</v>
          </cell>
          <cell r="G350">
            <v>61.5</v>
          </cell>
          <cell r="H350">
            <v>69</v>
          </cell>
          <cell r="I350">
            <v>0</v>
          </cell>
          <cell r="J350">
            <v>0</v>
          </cell>
          <cell r="K350">
            <v>130.5</v>
          </cell>
          <cell r="L350" t="str">
            <v>汉族</v>
          </cell>
          <cell r="M350" t="str">
            <v>1998-07-14</v>
          </cell>
          <cell r="N350" t="str">
            <v>27</v>
          </cell>
          <cell r="O350" t="str">
            <v>四川省万源市</v>
          </cell>
          <cell r="P350" t="str">
            <v>中共党员</v>
          </cell>
          <cell r="Q350" t="str">
            <v>成都东软学院</v>
          </cell>
          <cell r="R350" t="str">
            <v>2022-06-17</v>
          </cell>
          <cell r="S350" t="str">
            <v>工业设计</v>
          </cell>
        </row>
        <row r="351">
          <cell r="A351" t="str">
            <v>刘亮</v>
          </cell>
          <cell r="B351" t="str">
            <v>500234199204062734</v>
          </cell>
          <cell r="C351" t="str">
            <v>6103010804223</v>
          </cell>
          <cell r="D351" t="str">
            <v>男</v>
          </cell>
          <cell r="E351" t="str">
            <v>开州区农业综合行政执法支队（参照）</v>
          </cell>
          <cell r="F351" t="str">
            <v>农业农村执法职位1</v>
          </cell>
          <cell r="G351">
            <v>69</v>
          </cell>
          <cell r="H351">
            <v>69.5</v>
          </cell>
          <cell r="I351">
            <v>0</v>
          </cell>
          <cell r="J351">
            <v>0</v>
          </cell>
          <cell r="K351">
            <v>138.5</v>
          </cell>
          <cell r="L351" t="str">
            <v>汉族</v>
          </cell>
          <cell r="M351" t="str">
            <v>1992-04-06</v>
          </cell>
          <cell r="N351" t="str">
            <v>33</v>
          </cell>
          <cell r="O351" t="str">
            <v>广东省深圳市</v>
          </cell>
          <cell r="P351" t="str">
            <v>群众</v>
          </cell>
          <cell r="Q351" t="str">
            <v>延边大学</v>
          </cell>
          <cell r="R351" t="str">
            <v>2019-02-26</v>
          </cell>
          <cell r="S351" t="str">
            <v>数字媒体技术</v>
          </cell>
        </row>
        <row r="352">
          <cell r="A352" t="str">
            <v>万培林</v>
          </cell>
          <cell r="B352" t="str">
            <v>500234200106213370</v>
          </cell>
          <cell r="C352" t="str">
            <v>6104803403304</v>
          </cell>
          <cell r="D352" t="str">
            <v>男</v>
          </cell>
          <cell r="E352" t="str">
            <v>开州区公安局</v>
          </cell>
          <cell r="F352" t="str">
            <v>基层执法勤务职位3</v>
          </cell>
          <cell r="G352">
            <v>60.5</v>
          </cell>
          <cell r="H352">
            <v>59</v>
          </cell>
          <cell r="I352">
            <v>73</v>
          </cell>
          <cell r="J352">
            <v>0</v>
          </cell>
          <cell r="K352">
            <v>63.8</v>
          </cell>
          <cell r="L352" t="str">
            <v>汉族</v>
          </cell>
          <cell r="M352" t="str">
            <v>2001-06-21</v>
          </cell>
          <cell r="N352" t="str">
            <v>24</v>
          </cell>
          <cell r="O352" t="str">
            <v>重庆市开州区</v>
          </cell>
          <cell r="P352" t="str">
            <v>共青团员</v>
          </cell>
          <cell r="Q352" t="str">
            <v>黑龙江科技大学</v>
          </cell>
          <cell r="R352" t="str">
            <v>2023-06-30</v>
          </cell>
          <cell r="S352" t="str">
            <v>风景园林</v>
          </cell>
        </row>
        <row r="353">
          <cell r="A353" t="str">
            <v>曾立春</v>
          </cell>
          <cell r="B353" t="str">
            <v>500101199712268437</v>
          </cell>
          <cell r="C353" t="str">
            <v>6104803402823</v>
          </cell>
          <cell r="D353" t="str">
            <v>男</v>
          </cell>
          <cell r="E353" t="str">
            <v>开州区公安局</v>
          </cell>
          <cell r="F353" t="str">
            <v>基层执法勤务职位2</v>
          </cell>
          <cell r="G353">
            <v>72</v>
          </cell>
          <cell r="H353">
            <v>51</v>
          </cell>
          <cell r="I353">
            <v>69</v>
          </cell>
          <cell r="J353">
            <v>0</v>
          </cell>
          <cell r="K353">
            <v>64.8</v>
          </cell>
          <cell r="L353" t="str">
            <v>汉族</v>
          </cell>
          <cell r="M353" t="str">
            <v>1997-12-26</v>
          </cell>
          <cell r="N353" t="str">
            <v>28</v>
          </cell>
          <cell r="O353" t="str">
            <v>重庆市万州区</v>
          </cell>
          <cell r="P353" t="str">
            <v>群众</v>
          </cell>
          <cell r="Q353" t="str">
            <v>长春理工大学</v>
          </cell>
          <cell r="R353" t="str">
            <v>2020-06-28</v>
          </cell>
          <cell r="S353" t="str">
            <v>环境工程</v>
          </cell>
        </row>
        <row r="354">
          <cell r="A354" t="str">
            <v>彭博</v>
          </cell>
          <cell r="B354" t="str">
            <v>511781200401106492</v>
          </cell>
          <cell r="C354" t="str">
            <v>6107800100618</v>
          </cell>
          <cell r="D354" t="str">
            <v>男</v>
          </cell>
          <cell r="E354" t="str">
            <v>开州区乡镇机关</v>
          </cell>
          <cell r="F354" t="str">
            <v>综合管理职位1</v>
          </cell>
          <cell r="G354">
            <v>64</v>
          </cell>
          <cell r="H354">
            <v>66.5</v>
          </cell>
          <cell r="I354">
            <v>0</v>
          </cell>
          <cell r="J354">
            <v>0</v>
          </cell>
          <cell r="K354">
            <v>130.5</v>
          </cell>
          <cell r="L354" t="str">
            <v>汉族</v>
          </cell>
          <cell r="M354" t="str">
            <v>2004-01-10</v>
          </cell>
          <cell r="N354" t="str">
            <v>22</v>
          </cell>
          <cell r="O354" t="str">
            <v>四川省万源市大竹镇</v>
          </cell>
          <cell r="P354" t="str">
            <v>共青团员</v>
          </cell>
          <cell r="Q354" t="str">
            <v>成都信息工程大学</v>
          </cell>
          <cell r="R354" t="str">
            <v>2026-06-23</v>
          </cell>
          <cell r="S354" t="str">
            <v>机器人工程</v>
          </cell>
        </row>
        <row r="355">
          <cell r="A355" t="str">
            <v>张瑶</v>
          </cell>
          <cell r="B355" t="str">
            <v>500229200407278265</v>
          </cell>
          <cell r="C355" t="str">
            <v>6107806500326</v>
          </cell>
          <cell r="D355" t="str">
            <v>女</v>
          </cell>
          <cell r="E355" t="str">
            <v>开州区乡镇机关</v>
          </cell>
          <cell r="F355" t="str">
            <v>综合管理职位2</v>
          </cell>
          <cell r="G355">
            <v>67</v>
          </cell>
          <cell r="H355">
            <v>74.5</v>
          </cell>
          <cell r="I355">
            <v>0</v>
          </cell>
          <cell r="J355">
            <v>0</v>
          </cell>
          <cell r="K355">
            <v>141.5</v>
          </cell>
          <cell r="L355" t="str">
            <v>汉族</v>
          </cell>
          <cell r="M355" t="str">
            <v>2004-07-27</v>
          </cell>
          <cell r="N355" t="str">
            <v>21</v>
          </cell>
          <cell r="O355" t="str">
            <v>重庆市城口县</v>
          </cell>
          <cell r="P355" t="str">
            <v>共青团员</v>
          </cell>
          <cell r="Q355" t="str">
            <v>重庆工商大学</v>
          </cell>
          <cell r="R355" t="str">
            <v>2026-07-01</v>
          </cell>
          <cell r="S355" t="str">
            <v>财务管理</v>
          </cell>
        </row>
        <row r="356">
          <cell r="A356" t="str">
            <v>周怡</v>
          </cell>
          <cell r="B356" t="str">
            <v>500234200107025785</v>
          </cell>
          <cell r="C356" t="str">
            <v>6103540206718</v>
          </cell>
          <cell r="D356" t="str">
            <v>女</v>
          </cell>
          <cell r="E356" t="str">
            <v>开州区农业综合行政执法支队（参照）</v>
          </cell>
          <cell r="F356" t="str">
            <v>农业农村执法职位2</v>
          </cell>
          <cell r="G356">
            <v>63.5</v>
          </cell>
          <cell r="H356">
            <v>64.5</v>
          </cell>
          <cell r="I356">
            <v>0</v>
          </cell>
          <cell r="J356">
            <v>0</v>
          </cell>
          <cell r="K356">
            <v>128</v>
          </cell>
          <cell r="L356" t="str">
            <v>汉族</v>
          </cell>
          <cell r="M356" t="str">
            <v>2001-07-02</v>
          </cell>
          <cell r="N356" t="str">
            <v>24</v>
          </cell>
          <cell r="O356" t="str">
            <v>重庆市开州区</v>
          </cell>
          <cell r="P356" t="str">
            <v>中共党员</v>
          </cell>
          <cell r="Q356" t="str">
            <v>重庆移通学院</v>
          </cell>
          <cell r="R356" t="str">
            <v>2024-06-28</v>
          </cell>
          <cell r="S356" t="str">
            <v>计算机科学与技术</v>
          </cell>
        </row>
        <row r="357">
          <cell r="A357" t="str">
            <v>张龙鑫</v>
          </cell>
          <cell r="B357" t="str">
            <v>500234200005104079</v>
          </cell>
          <cell r="C357" t="str">
            <v>6104808206522</v>
          </cell>
          <cell r="D357" t="str">
            <v>男</v>
          </cell>
          <cell r="E357" t="str">
            <v>开州区公安局</v>
          </cell>
          <cell r="F357" t="str">
            <v>基层执法勤务职位（网络安全管理）</v>
          </cell>
          <cell r="G357">
            <v>65</v>
          </cell>
          <cell r="H357">
            <v>55</v>
          </cell>
          <cell r="I357">
            <v>76</v>
          </cell>
          <cell r="J357">
            <v>0</v>
          </cell>
          <cell r="K357">
            <v>65.3</v>
          </cell>
          <cell r="L357" t="str">
            <v>汉族</v>
          </cell>
          <cell r="M357" t="str">
            <v>2000-05-10</v>
          </cell>
          <cell r="N357" t="str">
            <v>25</v>
          </cell>
          <cell r="O357" t="str">
            <v>重庆市开州区</v>
          </cell>
          <cell r="P357" t="str">
            <v>共青团员</v>
          </cell>
          <cell r="Q357" t="str">
            <v>重庆三峡学院</v>
          </cell>
          <cell r="R357" t="str">
            <v>2022-06-23</v>
          </cell>
          <cell r="S357" t="str">
            <v>智能科学与技术</v>
          </cell>
        </row>
        <row r="358">
          <cell r="A358" t="str">
            <v>杨沙</v>
          </cell>
          <cell r="B358" t="str">
            <v>500241199905081819</v>
          </cell>
          <cell r="C358" t="str">
            <v>6107802803918</v>
          </cell>
          <cell r="D358" t="str">
            <v>男</v>
          </cell>
          <cell r="E358" t="str">
            <v>开州区乡镇机关</v>
          </cell>
          <cell r="F358" t="str">
            <v>综合管理职位5</v>
          </cell>
          <cell r="G358">
            <v>61.5</v>
          </cell>
          <cell r="H358">
            <v>66.5</v>
          </cell>
          <cell r="I358">
            <v>0</v>
          </cell>
          <cell r="J358">
            <v>0</v>
          </cell>
          <cell r="K358">
            <v>128</v>
          </cell>
          <cell r="L358" t="str">
            <v>土家族</v>
          </cell>
          <cell r="M358" t="str">
            <v>1999-05-08</v>
          </cell>
          <cell r="N358" t="str">
            <v>27</v>
          </cell>
          <cell r="O358" t="str">
            <v>重庆市秀山县</v>
          </cell>
          <cell r="P358" t="str">
            <v>共青团员</v>
          </cell>
          <cell r="Q358" t="str">
            <v>长江师范学院</v>
          </cell>
          <cell r="R358" t="str">
            <v>2021-06-07</v>
          </cell>
          <cell r="S358" t="str">
            <v>财务管理</v>
          </cell>
        </row>
        <row r="359">
          <cell r="A359" t="str">
            <v>黄雄杰</v>
          </cell>
          <cell r="B359" t="str">
            <v>511321199910207474</v>
          </cell>
          <cell r="C359" t="str">
            <v>6101170100607</v>
          </cell>
          <cell r="D359" t="str">
            <v>男</v>
          </cell>
          <cell r="E359" t="str">
            <v>开州区街道机关</v>
          </cell>
          <cell r="F359" t="str">
            <v>综合管理职位3</v>
          </cell>
          <cell r="G359">
            <v>67</v>
          </cell>
          <cell r="H359">
            <v>68.5</v>
          </cell>
          <cell r="I359">
            <v>0</v>
          </cell>
          <cell r="J359">
            <v>0</v>
          </cell>
          <cell r="K359">
            <v>135.5</v>
          </cell>
          <cell r="L359" t="str">
            <v>汉族</v>
          </cell>
          <cell r="M359" t="str">
            <v>1999-10-20</v>
          </cell>
          <cell r="N359" t="str">
            <v>26</v>
          </cell>
          <cell r="O359" t="str">
            <v>四川省南充市南部县</v>
          </cell>
          <cell r="P359" t="str">
            <v>中共党员</v>
          </cell>
          <cell r="Q359" t="str">
            <v>西南民族大学</v>
          </cell>
          <cell r="R359" t="str">
            <v>2025-06-16</v>
          </cell>
          <cell r="S359" t="str">
            <v>草学</v>
          </cell>
        </row>
        <row r="360">
          <cell r="A360" t="str">
            <v>张议</v>
          </cell>
          <cell r="B360" t="str">
            <v>500102200308211334</v>
          </cell>
          <cell r="C360" t="str">
            <v>6101020203703</v>
          </cell>
          <cell r="D360" t="str">
            <v>男</v>
          </cell>
          <cell r="E360" t="str">
            <v>开州区道路运输事务中心（参照）</v>
          </cell>
          <cell r="F360" t="str">
            <v>道路运输管理</v>
          </cell>
          <cell r="G360">
            <v>66</v>
          </cell>
          <cell r="H360">
            <v>69</v>
          </cell>
          <cell r="I360">
            <v>0</v>
          </cell>
          <cell r="J360">
            <v>0</v>
          </cell>
          <cell r="K360">
            <v>135</v>
          </cell>
          <cell r="L360" t="str">
            <v>汉族</v>
          </cell>
          <cell r="M360" t="str">
            <v>2003-08-21</v>
          </cell>
          <cell r="N360" t="str">
            <v>22</v>
          </cell>
          <cell r="O360" t="str">
            <v>重庆市涪陵区</v>
          </cell>
          <cell r="P360" t="str">
            <v>群众</v>
          </cell>
          <cell r="Q360" t="str">
            <v>中国民用航空飞行学院</v>
          </cell>
          <cell r="R360" t="str">
            <v>2025-07-01</v>
          </cell>
          <cell r="S360" t="str">
            <v>交通工程</v>
          </cell>
        </row>
        <row r="361">
          <cell r="A361" t="str">
            <v>段盈盈</v>
          </cell>
          <cell r="B361" t="str">
            <v>362329200103100020</v>
          </cell>
          <cell r="C361" t="str">
            <v>6101805901521</v>
          </cell>
          <cell r="D361" t="str">
            <v>女</v>
          </cell>
          <cell r="E361" t="str">
            <v>开州区街道机关</v>
          </cell>
          <cell r="F361" t="str">
            <v>综合管理职位2</v>
          </cell>
          <cell r="G361">
            <v>67</v>
          </cell>
          <cell r="H361">
            <v>70</v>
          </cell>
          <cell r="I361">
            <v>0</v>
          </cell>
          <cell r="J361">
            <v>0</v>
          </cell>
          <cell r="K361">
            <v>137</v>
          </cell>
          <cell r="L361" t="str">
            <v>汉族</v>
          </cell>
          <cell r="M361" t="str">
            <v>2001-03-10</v>
          </cell>
          <cell r="N361" t="str">
            <v>24</v>
          </cell>
          <cell r="O361" t="str">
            <v>江西省上饶市余干县</v>
          </cell>
          <cell r="P361" t="str">
            <v>共青团员</v>
          </cell>
          <cell r="Q361" t="str">
            <v>四川大学</v>
          </cell>
          <cell r="R361" t="str">
            <v>2026-06-30</v>
          </cell>
          <cell r="S361" t="str">
            <v>遗传学</v>
          </cell>
        </row>
        <row r="362">
          <cell r="A362" t="str">
            <v>胡国强</v>
          </cell>
          <cell r="B362" t="str">
            <v>500231200201065098</v>
          </cell>
          <cell r="C362" t="str">
            <v>6107809501509</v>
          </cell>
          <cell r="D362" t="str">
            <v>男</v>
          </cell>
          <cell r="E362" t="str">
            <v>开州区乡镇机关</v>
          </cell>
          <cell r="F362" t="str">
            <v>综合管理职位1</v>
          </cell>
          <cell r="G362">
            <v>67.5</v>
          </cell>
          <cell r="H362">
            <v>61.5</v>
          </cell>
          <cell r="I362">
            <v>0</v>
          </cell>
          <cell r="J362">
            <v>0</v>
          </cell>
          <cell r="K362">
            <v>129</v>
          </cell>
          <cell r="L362" t="str">
            <v>汉族</v>
          </cell>
          <cell r="M362" t="str">
            <v>2002-01-06</v>
          </cell>
          <cell r="N362" t="str">
            <v>24</v>
          </cell>
          <cell r="O362" t="str">
            <v>重庆市垫江县黄沙乡</v>
          </cell>
          <cell r="P362" t="str">
            <v>群众</v>
          </cell>
          <cell r="Q362" t="str">
            <v>重庆师范大学</v>
          </cell>
          <cell r="R362" t="str">
            <v>2026-07-01</v>
          </cell>
          <cell r="S362" t="str">
            <v>生物科学</v>
          </cell>
        </row>
        <row r="363">
          <cell r="A363" t="str">
            <v>张渝</v>
          </cell>
          <cell r="B363" t="str">
            <v>500234200011044404</v>
          </cell>
          <cell r="C363" t="str">
            <v>6101010104922</v>
          </cell>
          <cell r="D363" t="str">
            <v>女</v>
          </cell>
          <cell r="E363" t="str">
            <v>开州区街道机关</v>
          </cell>
          <cell r="F363" t="str">
            <v>综合管理职位2</v>
          </cell>
          <cell r="G363">
            <v>65</v>
          </cell>
          <cell r="H363">
            <v>69.5</v>
          </cell>
          <cell r="I363">
            <v>0</v>
          </cell>
          <cell r="J363">
            <v>0</v>
          </cell>
          <cell r="K363">
            <v>134.5</v>
          </cell>
          <cell r="L363" t="str">
            <v>汉族</v>
          </cell>
          <cell r="M363" t="str">
            <v>2000-11-04</v>
          </cell>
          <cell r="N363" t="str">
            <v>25</v>
          </cell>
          <cell r="O363" t="str">
            <v>重庆市开州区</v>
          </cell>
          <cell r="P363" t="str">
            <v>中共党员</v>
          </cell>
          <cell r="Q363" t="str">
            <v>华东理工大学</v>
          </cell>
          <cell r="R363" t="str">
            <v>2026-01-16</v>
          </cell>
          <cell r="S363" t="str">
            <v>社会工作</v>
          </cell>
        </row>
        <row r="364">
          <cell r="A364" t="str">
            <v>熊浩然</v>
          </cell>
          <cell r="B364" t="str">
            <v>500231200309291492</v>
          </cell>
          <cell r="C364" t="str">
            <v>6107806602620</v>
          </cell>
          <cell r="D364" t="str">
            <v>男</v>
          </cell>
          <cell r="E364" t="str">
            <v>开州区乡镇机关</v>
          </cell>
          <cell r="F364" t="str">
            <v>综合管理职位1</v>
          </cell>
          <cell r="G364">
            <v>68</v>
          </cell>
          <cell r="H364">
            <v>64</v>
          </cell>
          <cell r="I364">
            <v>0</v>
          </cell>
          <cell r="J364">
            <v>0</v>
          </cell>
          <cell r="K364">
            <v>132</v>
          </cell>
          <cell r="L364" t="str">
            <v>汉族</v>
          </cell>
          <cell r="M364" t="str">
            <v>2003-09-29</v>
          </cell>
          <cell r="N364" t="str">
            <v>22</v>
          </cell>
          <cell r="O364" t="str">
            <v>重庆市垫江县沙坪镇沙坪村2组31号</v>
          </cell>
          <cell r="P364" t="str">
            <v>共青团员</v>
          </cell>
          <cell r="Q364" t="str">
            <v>重庆邮电大学</v>
          </cell>
          <cell r="R364" t="str">
            <v>2026-06-30</v>
          </cell>
          <cell r="S364" t="str">
            <v>电气工程及其自动化</v>
          </cell>
        </row>
        <row r="365">
          <cell r="A365" t="str">
            <v>张志</v>
          </cell>
          <cell r="B365" t="str">
            <v>500234199702260434</v>
          </cell>
          <cell r="C365" t="str">
            <v>6107540203824</v>
          </cell>
          <cell r="D365" t="str">
            <v>男</v>
          </cell>
          <cell r="E365" t="str">
            <v>开州区乡镇机关</v>
          </cell>
          <cell r="F365" t="str">
            <v>综合管理职位9</v>
          </cell>
          <cell r="G365">
            <v>68</v>
          </cell>
          <cell r="H365">
            <v>70.5</v>
          </cell>
          <cell r="I365">
            <v>0</v>
          </cell>
          <cell r="J365">
            <v>0</v>
          </cell>
          <cell r="K365">
            <v>138.5</v>
          </cell>
          <cell r="L365" t="str">
            <v>汉族</v>
          </cell>
          <cell r="M365" t="str">
            <v>1997-02-26</v>
          </cell>
          <cell r="N365" t="str">
            <v>28</v>
          </cell>
          <cell r="O365" t="str">
            <v>重庆市开州区</v>
          </cell>
          <cell r="P365" t="str">
            <v>共青团员</v>
          </cell>
          <cell r="Q365" t="str">
            <v>重庆邮电大学同通信与信息工程学院</v>
          </cell>
          <cell r="R365" t="str">
            <v>2020-06-01</v>
          </cell>
          <cell r="S365" t="str">
            <v>符合，广播电视工程专业</v>
          </cell>
        </row>
        <row r="366">
          <cell r="A366" t="str">
            <v>谢圣亮</v>
          </cell>
          <cell r="B366" t="str">
            <v>500234200501197999</v>
          </cell>
          <cell r="C366" t="str">
            <v>6101010206825</v>
          </cell>
          <cell r="D366" t="str">
            <v>男</v>
          </cell>
          <cell r="E366" t="str">
            <v>开州区法律援助中心（参照）</v>
          </cell>
          <cell r="F366" t="str">
            <v>法律援助</v>
          </cell>
          <cell r="G366">
            <v>63</v>
          </cell>
          <cell r="H366">
            <v>68</v>
          </cell>
          <cell r="I366">
            <v>0</v>
          </cell>
          <cell r="J366">
            <v>0</v>
          </cell>
          <cell r="K366">
            <v>131</v>
          </cell>
          <cell r="L366" t="str">
            <v>汉族</v>
          </cell>
          <cell r="M366" t="str">
            <v>2005-01-19</v>
          </cell>
          <cell r="N366" t="str">
            <v>21</v>
          </cell>
          <cell r="O366" t="str">
            <v>重庆市开州区</v>
          </cell>
          <cell r="P366" t="str">
            <v>群众</v>
          </cell>
          <cell r="Q366" t="str">
            <v>四川外国语大学</v>
          </cell>
          <cell r="R366" t="str">
            <v>2025-07-01</v>
          </cell>
          <cell r="S366" t="str">
            <v>社会工作</v>
          </cell>
        </row>
        <row r="367">
          <cell r="A367" t="str">
            <v>罗沁怡</v>
          </cell>
          <cell r="B367" t="str">
            <v>510402200006260024</v>
          </cell>
          <cell r="C367" t="str">
            <v>6101800200928</v>
          </cell>
          <cell r="D367" t="str">
            <v>女</v>
          </cell>
          <cell r="E367" t="str">
            <v>开州区街道机关</v>
          </cell>
          <cell r="F367" t="str">
            <v>综合管理职位2</v>
          </cell>
          <cell r="G367">
            <v>67</v>
          </cell>
          <cell r="H367">
            <v>69</v>
          </cell>
          <cell r="I367">
            <v>0</v>
          </cell>
          <cell r="J367">
            <v>0</v>
          </cell>
          <cell r="K367">
            <v>136</v>
          </cell>
          <cell r="L367" t="str">
            <v>汉族</v>
          </cell>
          <cell r="M367" t="str">
            <v>2000-06-26</v>
          </cell>
          <cell r="N367" t="str">
            <v>25</v>
          </cell>
          <cell r="O367" t="str">
            <v>四川省广安区</v>
          </cell>
          <cell r="P367" t="str">
            <v>中共党员</v>
          </cell>
          <cell r="Q367" t="str">
            <v>西南大学</v>
          </cell>
          <cell r="R367" t="str">
            <v>2026-07-10</v>
          </cell>
          <cell r="S367" t="str">
            <v>人文地理学</v>
          </cell>
        </row>
        <row r="368">
          <cell r="A368" t="str">
            <v>刘妍君</v>
          </cell>
          <cell r="B368" t="str">
            <v>530325200107061529</v>
          </cell>
          <cell r="C368" t="str">
            <v>6104803405428</v>
          </cell>
          <cell r="D368" t="str">
            <v>女</v>
          </cell>
          <cell r="E368" t="str">
            <v>开州区公安局</v>
          </cell>
          <cell r="F368" t="str">
            <v>基层执法勤务职位</v>
          </cell>
          <cell r="G368">
            <v>72.5</v>
          </cell>
          <cell r="H368">
            <v>65.5</v>
          </cell>
          <cell r="I368">
            <v>72</v>
          </cell>
          <cell r="J368">
            <v>0</v>
          </cell>
          <cell r="K368">
            <v>70.25</v>
          </cell>
          <cell r="L368" t="str">
            <v>水族</v>
          </cell>
          <cell r="M368" t="str">
            <v>2001-07-06</v>
          </cell>
          <cell r="N368" t="str">
            <v>24</v>
          </cell>
          <cell r="O368" t="str">
            <v>云南曲靖</v>
          </cell>
          <cell r="P368" t="str">
            <v>共青团员</v>
          </cell>
          <cell r="Q368" t="str">
            <v>四川师范大学</v>
          </cell>
          <cell r="R368" t="str">
            <v>2023-06-16</v>
          </cell>
          <cell r="S368" t="str">
            <v>130309播音与主持艺术</v>
          </cell>
        </row>
        <row r="369">
          <cell r="A369" t="str">
            <v>孙嘉君</v>
          </cell>
          <cell r="B369" t="str">
            <v>500234200001288720</v>
          </cell>
          <cell r="C369" t="str">
            <v>6101540100429</v>
          </cell>
          <cell r="D369" t="str">
            <v>女</v>
          </cell>
          <cell r="E369" t="str">
            <v>开州区司法局</v>
          </cell>
          <cell r="F369" t="str">
            <v>司法助理职位2</v>
          </cell>
          <cell r="G369">
            <v>61</v>
          </cell>
          <cell r="H369">
            <v>69.5</v>
          </cell>
          <cell r="I369">
            <v>0</v>
          </cell>
          <cell r="J369">
            <v>0</v>
          </cell>
          <cell r="K369">
            <v>130.5</v>
          </cell>
          <cell r="L369" t="str">
            <v>汉族</v>
          </cell>
          <cell r="M369" t="str">
            <v>2000-01-28</v>
          </cell>
          <cell r="N369" t="str">
            <v>25</v>
          </cell>
          <cell r="O369" t="str">
            <v>重庆市开州区</v>
          </cell>
          <cell r="P369" t="str">
            <v>中共党员</v>
          </cell>
          <cell r="Q369" t="str">
            <v>重庆三峡学院</v>
          </cell>
          <cell r="R369" t="str">
            <v>2022-06-23</v>
          </cell>
          <cell r="S369" t="str">
            <v>法学</v>
          </cell>
        </row>
        <row r="370">
          <cell r="A370" t="str">
            <v>周裕宁</v>
          </cell>
          <cell r="B370" t="str">
            <v>500101200204046585</v>
          </cell>
          <cell r="C370" t="str">
            <v>6107010505715</v>
          </cell>
          <cell r="D370" t="str">
            <v>女</v>
          </cell>
          <cell r="E370" t="str">
            <v>开州区乡镇机关</v>
          </cell>
          <cell r="F370" t="str">
            <v>综合管理职位4</v>
          </cell>
          <cell r="G370">
            <v>65.5</v>
          </cell>
          <cell r="H370">
            <v>70.5</v>
          </cell>
          <cell r="I370">
            <v>0</v>
          </cell>
          <cell r="J370">
            <v>0</v>
          </cell>
          <cell r="K370">
            <v>136</v>
          </cell>
          <cell r="L370" t="str">
            <v>汉族</v>
          </cell>
          <cell r="M370" t="str">
            <v>2002-04-04</v>
          </cell>
          <cell r="N370" t="str">
            <v>23</v>
          </cell>
          <cell r="O370" t="str">
            <v>重庆市万州区九池乡灵龙路8号1幢2单元8-1</v>
          </cell>
          <cell r="P370" t="str">
            <v>共青团员</v>
          </cell>
          <cell r="Q370" t="str">
            <v>山东财经大学</v>
          </cell>
          <cell r="R370" t="str">
            <v>2024-08-27</v>
          </cell>
          <cell r="S370" t="str">
            <v>审计学</v>
          </cell>
        </row>
        <row r="371">
          <cell r="A371" t="str">
            <v>赵斌</v>
          </cell>
          <cell r="B371" t="str">
            <v>500112199702070012</v>
          </cell>
          <cell r="C371" t="str">
            <v>6107802902013</v>
          </cell>
          <cell r="D371" t="str">
            <v>男</v>
          </cell>
          <cell r="E371" t="str">
            <v>开州区乡镇机关</v>
          </cell>
          <cell r="F371" t="str">
            <v>综合管理职位5</v>
          </cell>
          <cell r="G371">
            <v>61</v>
          </cell>
          <cell r="H371">
            <v>63</v>
          </cell>
          <cell r="I371">
            <v>0</v>
          </cell>
          <cell r="J371">
            <v>0</v>
          </cell>
          <cell r="K371">
            <v>124</v>
          </cell>
          <cell r="L371" t="str">
            <v>汉族</v>
          </cell>
          <cell r="M371" t="str">
            <v>1997-02-07</v>
          </cell>
          <cell r="N371" t="str">
            <v>28</v>
          </cell>
          <cell r="O371" t="str">
            <v>重庆市渝北区</v>
          </cell>
          <cell r="P371" t="str">
            <v>群众</v>
          </cell>
          <cell r="Q371" t="str">
            <v>马来西亚英迪大学</v>
          </cell>
          <cell r="R371" t="str">
            <v>2020-11-24</v>
          </cell>
          <cell r="S371" t="str">
            <v>国际商务</v>
          </cell>
        </row>
        <row r="372">
          <cell r="A372" t="str">
            <v>杨帆</v>
          </cell>
          <cell r="B372" t="str">
            <v>511502200207278083</v>
          </cell>
          <cell r="C372" t="str">
            <v>6103808602812</v>
          </cell>
          <cell r="D372" t="str">
            <v>女</v>
          </cell>
          <cell r="E372" t="str">
            <v>开州区生态环境保护综合行政执法支队（参照）</v>
          </cell>
          <cell r="F372" t="str">
            <v>生态环境执法职位2</v>
          </cell>
          <cell r="G372">
            <v>64.5</v>
          </cell>
          <cell r="H372">
            <v>71.5</v>
          </cell>
          <cell r="I372">
            <v>0</v>
          </cell>
          <cell r="J372">
            <v>0</v>
          </cell>
          <cell r="K372">
            <v>136</v>
          </cell>
          <cell r="L372" t="str">
            <v>汉族</v>
          </cell>
          <cell r="M372" t="str">
            <v>2002-07-27</v>
          </cell>
          <cell r="N372" t="str">
            <v>24</v>
          </cell>
          <cell r="O372" t="str">
            <v>四川省宜宾市翠屏区</v>
          </cell>
          <cell r="P372" t="str">
            <v>共青团员</v>
          </cell>
          <cell r="Q372" t="str">
            <v>西南科技大学</v>
          </cell>
          <cell r="R372" t="str">
            <v>2024-06-18</v>
          </cell>
          <cell r="S372" t="str">
            <v>地理信息科学</v>
          </cell>
        </row>
        <row r="373">
          <cell r="A373" t="str">
            <v>李佳俊</v>
          </cell>
          <cell r="B373" t="str">
            <v>510703200002180011</v>
          </cell>
          <cell r="C373" t="str">
            <v>6101804200520</v>
          </cell>
          <cell r="D373" t="str">
            <v>男</v>
          </cell>
          <cell r="E373" t="str">
            <v>开州区水利局</v>
          </cell>
          <cell r="F373" t="str">
            <v>水利管理</v>
          </cell>
          <cell r="G373">
            <v>71.5</v>
          </cell>
          <cell r="H373">
            <v>70.5</v>
          </cell>
          <cell r="I373">
            <v>0</v>
          </cell>
          <cell r="J373">
            <v>0</v>
          </cell>
          <cell r="K373">
            <v>142</v>
          </cell>
          <cell r="L373" t="str">
            <v>汉族</v>
          </cell>
          <cell r="M373" t="str">
            <v>2000-02-18</v>
          </cell>
          <cell r="N373" t="str">
            <v>25</v>
          </cell>
          <cell r="O373" t="str">
            <v>四川省绵阳市涪城区</v>
          </cell>
          <cell r="P373" t="str">
            <v>共青团员</v>
          </cell>
          <cell r="Q373" t="str">
            <v>河海大学</v>
          </cell>
          <cell r="R373" t="str">
            <v>2025-06-20</v>
          </cell>
          <cell r="S373" t="str">
            <v>土木水利</v>
          </cell>
        </row>
        <row r="374">
          <cell r="A374" t="str">
            <v>张莱</v>
          </cell>
          <cell r="B374" t="str">
            <v>511781200307182026</v>
          </cell>
          <cell r="C374" t="str">
            <v>6103807006221</v>
          </cell>
          <cell r="D374" t="str">
            <v>女</v>
          </cell>
          <cell r="E374" t="str">
            <v>开州区生态环境保护综合行政执法支队（参照）</v>
          </cell>
          <cell r="F374" t="str">
            <v>综合文秘</v>
          </cell>
          <cell r="G374">
            <v>63</v>
          </cell>
          <cell r="H374">
            <v>73</v>
          </cell>
          <cell r="I374">
            <v>0</v>
          </cell>
          <cell r="J374">
            <v>0</v>
          </cell>
          <cell r="K374">
            <v>136</v>
          </cell>
          <cell r="L374" t="str">
            <v>汉族</v>
          </cell>
          <cell r="M374" t="str">
            <v>2003-07-18</v>
          </cell>
          <cell r="N374" t="str">
            <v>22</v>
          </cell>
          <cell r="O374" t="str">
            <v>四川省万源市</v>
          </cell>
          <cell r="P374" t="str">
            <v>共青团员</v>
          </cell>
          <cell r="Q374" t="str">
            <v>四川师范大学</v>
          </cell>
          <cell r="R374" t="str">
            <v>2026-06-28</v>
          </cell>
          <cell r="S374" t="str">
            <v>网络与新媒体</v>
          </cell>
        </row>
        <row r="375">
          <cell r="A375" t="str">
            <v>杜明见</v>
          </cell>
          <cell r="B375" t="str">
            <v>500238199309193517</v>
          </cell>
          <cell r="C375" t="str">
            <v>6107010604330</v>
          </cell>
          <cell r="D375" t="str">
            <v>男</v>
          </cell>
          <cell r="E375" t="str">
            <v>开州区乡镇机关</v>
          </cell>
          <cell r="F375" t="str">
            <v>综合管理职位7</v>
          </cell>
          <cell r="G375">
            <v>61.5</v>
          </cell>
          <cell r="H375">
            <v>72</v>
          </cell>
          <cell r="I375">
            <v>0</v>
          </cell>
          <cell r="J375">
            <v>0</v>
          </cell>
          <cell r="K375">
            <v>133.5</v>
          </cell>
          <cell r="L375" t="str">
            <v>汉族</v>
          </cell>
          <cell r="M375" t="str">
            <v>1993-09-19</v>
          </cell>
          <cell r="N375" t="str">
            <v>32</v>
          </cell>
          <cell r="O375" t="str">
            <v>重庆市巫溪县</v>
          </cell>
          <cell r="P375" t="str">
            <v>中共党员</v>
          </cell>
          <cell r="Q375" t="str">
            <v>重庆三峡学院</v>
          </cell>
          <cell r="R375" t="str">
            <v>2024-06-17</v>
          </cell>
          <cell r="S375" t="str">
            <v>农业工程与信息技术</v>
          </cell>
        </row>
        <row r="376">
          <cell r="A376" t="str">
            <v>罗广誉</v>
          </cell>
          <cell r="B376" t="str">
            <v>500229200006160610</v>
          </cell>
          <cell r="C376" t="str">
            <v>6107010605505</v>
          </cell>
          <cell r="D376" t="str">
            <v>男</v>
          </cell>
          <cell r="E376" t="str">
            <v>开州区乡镇机关</v>
          </cell>
          <cell r="F376" t="str">
            <v>综合管理职位9</v>
          </cell>
          <cell r="G376">
            <v>65</v>
          </cell>
          <cell r="H376">
            <v>59</v>
          </cell>
          <cell r="I376">
            <v>0</v>
          </cell>
          <cell r="J376">
            <v>0</v>
          </cell>
          <cell r="K376">
            <v>124</v>
          </cell>
          <cell r="L376" t="str">
            <v>汉族</v>
          </cell>
          <cell r="M376" t="str">
            <v>2000-06-16</v>
          </cell>
          <cell r="N376" t="str">
            <v>25</v>
          </cell>
          <cell r="O376" t="str">
            <v>重庆市城口县北屏乡新民社区</v>
          </cell>
          <cell r="P376" t="str">
            <v>共青团员</v>
          </cell>
          <cell r="Q376" t="str">
            <v>重庆师范大学</v>
          </cell>
          <cell r="R376" t="str">
            <v>2022-06-20</v>
          </cell>
          <cell r="S376" t="str">
            <v>计算机科学于技术</v>
          </cell>
        </row>
        <row r="377">
          <cell r="A377" t="str">
            <v>赵倩婷</v>
          </cell>
          <cell r="B377" t="str">
            <v>500101200207275121</v>
          </cell>
          <cell r="C377" t="str">
            <v>6101010306123</v>
          </cell>
          <cell r="D377" t="str">
            <v>女</v>
          </cell>
          <cell r="E377" t="str">
            <v>开州区法律援助中心（参照）</v>
          </cell>
          <cell r="F377" t="str">
            <v>法律援助</v>
          </cell>
          <cell r="G377">
            <v>63.5</v>
          </cell>
          <cell r="H377">
            <v>71.5</v>
          </cell>
          <cell r="I377">
            <v>0</v>
          </cell>
          <cell r="J377">
            <v>0</v>
          </cell>
          <cell r="K377">
            <v>135</v>
          </cell>
          <cell r="L377" t="str">
            <v>汉族</v>
          </cell>
          <cell r="M377" t="str">
            <v>2002-07-27</v>
          </cell>
          <cell r="N377" t="str">
            <v>23</v>
          </cell>
          <cell r="O377" t="str">
            <v>重庆市万州区</v>
          </cell>
          <cell r="P377" t="str">
            <v>共青团员</v>
          </cell>
          <cell r="Q377" t="str">
            <v>四川外国语大学</v>
          </cell>
          <cell r="R377" t="str">
            <v>2024-06-28</v>
          </cell>
          <cell r="S377" t="str">
            <v>社会工作</v>
          </cell>
        </row>
        <row r="378">
          <cell r="A378" t="str">
            <v>赵欣然</v>
          </cell>
          <cell r="B378" t="str">
            <v>500382200007159344</v>
          </cell>
          <cell r="C378" t="str">
            <v>6101803900806</v>
          </cell>
          <cell r="D378" t="str">
            <v>女</v>
          </cell>
          <cell r="E378" t="str">
            <v>开州区统计局</v>
          </cell>
          <cell r="F378" t="str">
            <v>统计调查</v>
          </cell>
          <cell r="G378">
            <v>67.5</v>
          </cell>
          <cell r="H378">
            <v>67.5</v>
          </cell>
          <cell r="I378">
            <v>0</v>
          </cell>
          <cell r="J378">
            <v>0</v>
          </cell>
          <cell r="K378">
            <v>135</v>
          </cell>
          <cell r="L378" t="str">
            <v>汉族</v>
          </cell>
          <cell r="M378" t="str">
            <v>2000-07-15</v>
          </cell>
          <cell r="N378" t="str">
            <v>25</v>
          </cell>
          <cell r="O378" t="str">
            <v>重庆市合川区</v>
          </cell>
          <cell r="P378" t="str">
            <v>共青团员</v>
          </cell>
          <cell r="Q378" t="str">
            <v>重庆大学</v>
          </cell>
          <cell r="R378" t="str">
            <v>2026-06-30</v>
          </cell>
          <cell r="S378" t="str">
            <v>025200应用统计</v>
          </cell>
        </row>
        <row r="379">
          <cell r="A379" t="str">
            <v>郑景涛</v>
          </cell>
          <cell r="B379" t="str">
            <v>510524200101195957</v>
          </cell>
          <cell r="C379" t="str">
            <v>6101805602408</v>
          </cell>
          <cell r="D379" t="str">
            <v>男</v>
          </cell>
          <cell r="E379" t="str">
            <v>开州区街道机关</v>
          </cell>
          <cell r="F379" t="str">
            <v>综合管理职位3</v>
          </cell>
          <cell r="G379">
            <v>76</v>
          </cell>
          <cell r="H379">
            <v>67.5</v>
          </cell>
          <cell r="I379">
            <v>0</v>
          </cell>
          <cell r="J379">
            <v>0</v>
          </cell>
          <cell r="K379">
            <v>143.5</v>
          </cell>
          <cell r="L379" t="str">
            <v>汉族</v>
          </cell>
          <cell r="M379" t="str">
            <v>2001-01-19</v>
          </cell>
          <cell r="N379" t="str">
            <v>25</v>
          </cell>
          <cell r="O379" t="str">
            <v>四川省叙永县</v>
          </cell>
          <cell r="P379" t="str">
            <v>共青团员</v>
          </cell>
          <cell r="Q379" t="str">
            <v>南京理工大学</v>
          </cell>
          <cell r="R379" t="str">
            <v>2025-04-02</v>
          </cell>
          <cell r="S379" t="str">
            <v>生物技术与工程</v>
          </cell>
        </row>
        <row r="380">
          <cell r="A380" t="str">
            <v>郑钟</v>
          </cell>
          <cell r="B380" t="str">
            <v>500234200301021147</v>
          </cell>
          <cell r="C380" t="str">
            <v>6107540204819</v>
          </cell>
          <cell r="D380" t="str">
            <v>女</v>
          </cell>
          <cell r="E380" t="str">
            <v>开州区乡镇机关</v>
          </cell>
          <cell r="F380" t="str">
            <v>综合管理职位8</v>
          </cell>
          <cell r="G380">
            <v>64</v>
          </cell>
          <cell r="H380">
            <v>63</v>
          </cell>
          <cell r="I380">
            <v>0</v>
          </cell>
          <cell r="J380">
            <v>0</v>
          </cell>
          <cell r="K380">
            <v>127</v>
          </cell>
          <cell r="L380" t="str">
            <v>汉族</v>
          </cell>
          <cell r="M380" t="str">
            <v>2003-01-02</v>
          </cell>
          <cell r="N380" t="str">
            <v>22</v>
          </cell>
          <cell r="O380" t="str">
            <v>重庆市开州区</v>
          </cell>
          <cell r="P380" t="str">
            <v>群众</v>
          </cell>
          <cell r="Q380" t="str">
            <v>四川农业大学</v>
          </cell>
          <cell r="R380" t="str">
            <v>2026-07-01</v>
          </cell>
          <cell r="S380" t="str">
            <v>种子科学与工程</v>
          </cell>
        </row>
        <row r="381">
          <cell r="A381" t="str">
            <v>杨汉广</v>
          </cell>
          <cell r="B381" t="str">
            <v>530627200111096336</v>
          </cell>
          <cell r="C381" t="str">
            <v>6101807803621</v>
          </cell>
          <cell r="D381" t="str">
            <v>男</v>
          </cell>
          <cell r="E381" t="str">
            <v>开州区森林病虫害防治检疫站（参照）</v>
          </cell>
          <cell r="F381" t="str">
            <v>技术指导1</v>
          </cell>
          <cell r="G381">
            <v>63.5</v>
          </cell>
          <cell r="H381">
            <v>65</v>
          </cell>
          <cell r="I381">
            <v>0</v>
          </cell>
          <cell r="J381">
            <v>0</v>
          </cell>
          <cell r="K381">
            <v>128.5</v>
          </cell>
          <cell r="L381" t="str">
            <v>汉族</v>
          </cell>
          <cell r="M381" t="str">
            <v>2001-11-09</v>
          </cell>
          <cell r="N381" t="str">
            <v>25</v>
          </cell>
          <cell r="O381" t="str">
            <v>云南昭通</v>
          </cell>
          <cell r="P381" t="str">
            <v>共青团员</v>
          </cell>
          <cell r="Q381" t="str">
            <v>安徽师范大学</v>
          </cell>
          <cell r="R381" t="str">
            <v>2024-06-01</v>
          </cell>
          <cell r="S381" t="str">
            <v>生态学</v>
          </cell>
        </row>
        <row r="382">
          <cell r="A382" t="str">
            <v>古雪君</v>
          </cell>
          <cell r="B382" t="str">
            <v>522323199903064423</v>
          </cell>
          <cell r="C382" t="str">
            <v>6107190106010</v>
          </cell>
          <cell r="D382" t="str">
            <v>女</v>
          </cell>
          <cell r="E382" t="str">
            <v>开州区乡镇机关</v>
          </cell>
          <cell r="F382" t="str">
            <v>综合管理职位10</v>
          </cell>
          <cell r="G382">
            <v>56</v>
          </cell>
          <cell r="H382">
            <v>65</v>
          </cell>
          <cell r="I382">
            <v>0</v>
          </cell>
          <cell r="J382">
            <v>0</v>
          </cell>
          <cell r="K382">
            <v>121</v>
          </cell>
          <cell r="L382" t="str">
            <v>汉族</v>
          </cell>
          <cell r="M382" t="str">
            <v>1999-03-06</v>
          </cell>
          <cell r="N382" t="str">
            <v>26</v>
          </cell>
          <cell r="O382" t="str">
            <v>重庆市垫江县</v>
          </cell>
          <cell r="P382" t="str">
            <v>共青团员</v>
          </cell>
          <cell r="Q382" t="str">
            <v>长江师范学院</v>
          </cell>
          <cell r="R382" t="str">
            <v>2022-06-20</v>
          </cell>
          <cell r="S382" t="str">
            <v>通信工程</v>
          </cell>
        </row>
        <row r="383">
          <cell r="A383" t="str">
            <v>周桦</v>
          </cell>
          <cell r="B383" t="str">
            <v>510525200110290020</v>
          </cell>
          <cell r="C383" t="str">
            <v>6101200205527</v>
          </cell>
          <cell r="D383" t="str">
            <v>女</v>
          </cell>
          <cell r="E383" t="str">
            <v>开州高新区管委会</v>
          </cell>
          <cell r="F383" t="str">
            <v>综合管理</v>
          </cell>
          <cell r="G383">
            <v>68</v>
          </cell>
          <cell r="H383">
            <v>71.5</v>
          </cell>
          <cell r="I383">
            <v>0</v>
          </cell>
          <cell r="J383">
            <v>0</v>
          </cell>
          <cell r="K383">
            <v>139.5</v>
          </cell>
          <cell r="L383" t="str">
            <v>汉族</v>
          </cell>
          <cell r="M383" t="str">
            <v>2001-10-29</v>
          </cell>
          <cell r="N383" t="str">
            <v>24</v>
          </cell>
          <cell r="O383" t="str">
            <v>四川省泸州市古蔺县</v>
          </cell>
          <cell r="P383" t="str">
            <v>群众</v>
          </cell>
          <cell r="Q383" t="str">
            <v>香港科技大学</v>
          </cell>
          <cell r="R383" t="str">
            <v>2024-07-31</v>
          </cell>
          <cell r="S383" t="str">
            <v>环境工程学及管理（环境科学与工程）</v>
          </cell>
        </row>
        <row r="384">
          <cell r="A384" t="str">
            <v>周旎</v>
          </cell>
          <cell r="B384" t="str">
            <v>500234200012240108</v>
          </cell>
          <cell r="C384" t="str">
            <v>6101540107026</v>
          </cell>
          <cell r="D384" t="str">
            <v>女</v>
          </cell>
          <cell r="E384" t="str">
            <v>开州区街道机关</v>
          </cell>
          <cell r="F384" t="str">
            <v>综合管理职位2</v>
          </cell>
          <cell r="G384">
            <v>72</v>
          </cell>
          <cell r="H384">
            <v>61</v>
          </cell>
          <cell r="I384">
            <v>0</v>
          </cell>
          <cell r="J384">
            <v>0</v>
          </cell>
          <cell r="K384">
            <v>133</v>
          </cell>
          <cell r="L384" t="str">
            <v>汉族</v>
          </cell>
          <cell r="M384" t="str">
            <v>2000-12-24</v>
          </cell>
          <cell r="N384" t="str">
            <v>25</v>
          </cell>
          <cell r="O384" t="str">
            <v>重庆市开州区</v>
          </cell>
          <cell r="P384" t="str">
            <v>中共党员</v>
          </cell>
          <cell r="Q384" t="str">
            <v>南京理工大学</v>
          </cell>
          <cell r="R384" t="str">
            <v>2026-04-30</v>
          </cell>
          <cell r="S384" t="str">
            <v>工业设计工程</v>
          </cell>
        </row>
        <row r="385">
          <cell r="A385" t="str">
            <v>马女杰</v>
          </cell>
          <cell r="B385" t="str">
            <v>500233200308250026</v>
          </cell>
          <cell r="C385" t="str">
            <v>6107806901623</v>
          </cell>
          <cell r="D385" t="str">
            <v>女</v>
          </cell>
          <cell r="E385" t="str">
            <v>开州区乡镇机关</v>
          </cell>
          <cell r="F385" t="str">
            <v>综合管理职位2</v>
          </cell>
          <cell r="G385">
            <v>62.5</v>
          </cell>
          <cell r="H385">
            <v>71</v>
          </cell>
          <cell r="I385">
            <v>0</v>
          </cell>
          <cell r="J385">
            <v>0</v>
          </cell>
          <cell r="K385">
            <v>133.5</v>
          </cell>
          <cell r="L385" t="str">
            <v>汉族</v>
          </cell>
          <cell r="M385" t="str">
            <v>2003-08-25</v>
          </cell>
          <cell r="N385" t="str">
            <v>22</v>
          </cell>
          <cell r="O385" t="str">
            <v>重庆市忠县</v>
          </cell>
          <cell r="P385" t="str">
            <v>共青团员</v>
          </cell>
          <cell r="Q385" t="str">
            <v>重庆工商大学</v>
          </cell>
          <cell r="R385" t="str">
            <v>2026-07-31</v>
          </cell>
          <cell r="S385" t="str">
            <v>包装工程</v>
          </cell>
        </row>
        <row r="386">
          <cell r="A386" t="str">
            <v>程小芳</v>
          </cell>
          <cell r="B386" t="str">
            <v>500234200111146088</v>
          </cell>
          <cell r="C386" t="str">
            <v>6107540203815</v>
          </cell>
          <cell r="D386" t="str">
            <v>女</v>
          </cell>
          <cell r="E386" t="str">
            <v>开州区乡镇机关</v>
          </cell>
          <cell r="F386" t="str">
            <v>综合管理职位10</v>
          </cell>
          <cell r="G386">
            <v>59.5</v>
          </cell>
          <cell r="H386">
            <v>64.5</v>
          </cell>
          <cell r="I386">
            <v>0</v>
          </cell>
          <cell r="J386">
            <v>0</v>
          </cell>
          <cell r="K386">
            <v>124</v>
          </cell>
          <cell r="L386" t="str">
            <v>汉族</v>
          </cell>
          <cell r="M386" t="str">
            <v>2001-11-14</v>
          </cell>
          <cell r="N386" t="str">
            <v>24</v>
          </cell>
          <cell r="O386" t="str">
            <v>重庆市开州区</v>
          </cell>
          <cell r="P386" t="str">
            <v>共青团员</v>
          </cell>
          <cell r="Q386" t="str">
            <v>重庆师范大学</v>
          </cell>
          <cell r="R386" t="str">
            <v>2023-06-12</v>
          </cell>
          <cell r="S386" t="str">
            <v>不限</v>
          </cell>
        </row>
        <row r="387">
          <cell r="A387" t="str">
            <v>周台禄</v>
          </cell>
          <cell r="B387" t="str">
            <v>500234199806024073</v>
          </cell>
          <cell r="C387" t="str">
            <v>6101540102006</v>
          </cell>
          <cell r="D387" t="str">
            <v>男</v>
          </cell>
          <cell r="E387" t="str">
            <v>开州区农业开发中心（参照）</v>
          </cell>
          <cell r="F387" t="str">
            <v>项目管理</v>
          </cell>
          <cell r="G387">
            <v>72</v>
          </cell>
          <cell r="H387">
            <v>63.5</v>
          </cell>
          <cell r="I387">
            <v>0</v>
          </cell>
          <cell r="J387">
            <v>0</v>
          </cell>
          <cell r="K387">
            <v>135.5</v>
          </cell>
          <cell r="L387" t="str">
            <v>汉族</v>
          </cell>
          <cell r="M387" t="str">
            <v>1998-06-02</v>
          </cell>
          <cell r="N387" t="str">
            <v>28</v>
          </cell>
          <cell r="O387" t="str">
            <v>重庆市开州区临江镇自水村6组88号</v>
          </cell>
          <cell r="P387" t="str">
            <v>共青团员</v>
          </cell>
          <cell r="Q387" t="str">
            <v>重庆工程学院</v>
          </cell>
          <cell r="R387" t="str">
            <v>2020-06-29</v>
          </cell>
          <cell r="S387" t="str">
            <v>工程造价</v>
          </cell>
        </row>
        <row r="388">
          <cell r="A388" t="str">
            <v>毛艺霏</v>
          </cell>
          <cell r="B388" t="str">
            <v>500235200502202581</v>
          </cell>
          <cell r="C388" t="str">
            <v>6103010705702</v>
          </cell>
          <cell r="D388" t="str">
            <v>女</v>
          </cell>
          <cell r="E388" t="str">
            <v>开州区城市管理综合行政执法支队（参照）</v>
          </cell>
          <cell r="F388" t="str">
            <v>城管执法职位2</v>
          </cell>
          <cell r="G388">
            <v>66</v>
          </cell>
          <cell r="H388">
            <v>71</v>
          </cell>
          <cell r="I388">
            <v>0</v>
          </cell>
          <cell r="J388">
            <v>0</v>
          </cell>
          <cell r="K388">
            <v>137</v>
          </cell>
          <cell r="L388" t="str">
            <v>汉族</v>
          </cell>
          <cell r="M388" t="str">
            <v>2005-02-20</v>
          </cell>
          <cell r="N388" t="str">
            <v>20</v>
          </cell>
          <cell r="O388" t="str">
            <v>重庆市云阳县</v>
          </cell>
          <cell r="P388" t="str">
            <v>共青团员</v>
          </cell>
          <cell r="Q388" t="str">
            <v>重庆理工大学</v>
          </cell>
          <cell r="R388" t="str">
            <v>2025-06-13</v>
          </cell>
          <cell r="S388" t="str">
            <v>社会工作</v>
          </cell>
        </row>
        <row r="389">
          <cell r="A389" t="str">
            <v>赖宇航</v>
          </cell>
          <cell r="B389" t="str">
            <v>500383199310284317</v>
          </cell>
          <cell r="C389" t="str">
            <v>6101803600720</v>
          </cell>
          <cell r="D389" t="str">
            <v>男</v>
          </cell>
          <cell r="E389" t="str">
            <v>开州区国有资产服务中心（参照）</v>
          </cell>
          <cell r="F389" t="str">
            <v>综合管理1</v>
          </cell>
          <cell r="G389">
            <v>63.5</v>
          </cell>
          <cell r="H389">
            <v>63</v>
          </cell>
          <cell r="I389">
            <v>0</v>
          </cell>
          <cell r="J389">
            <v>0</v>
          </cell>
          <cell r="K389">
            <v>126.5</v>
          </cell>
          <cell r="L389" t="str">
            <v>汉族</v>
          </cell>
          <cell r="M389" t="str">
            <v>1993-10-28</v>
          </cell>
          <cell r="N389" t="str">
            <v>32</v>
          </cell>
          <cell r="O389" t="str">
            <v>重庆市永川区</v>
          </cell>
          <cell r="P389" t="str">
            <v>群众</v>
          </cell>
          <cell r="Q389" t="str">
            <v>重庆工商大学融智学院</v>
          </cell>
          <cell r="R389" t="str">
            <v>2016-06-24</v>
          </cell>
          <cell r="S389" t="str">
            <v>信用管理</v>
          </cell>
        </row>
        <row r="390">
          <cell r="A390" t="str">
            <v>祁小倩</v>
          </cell>
          <cell r="B390" t="str">
            <v>500234200005191846</v>
          </cell>
          <cell r="C390" t="str">
            <v>6101800601225</v>
          </cell>
          <cell r="D390" t="str">
            <v>女</v>
          </cell>
          <cell r="E390" t="str">
            <v>开州区就业和人才中心（参照）</v>
          </cell>
          <cell r="F390" t="str">
            <v>就业创业服务</v>
          </cell>
          <cell r="G390">
            <v>58.5</v>
          </cell>
          <cell r="H390">
            <v>71</v>
          </cell>
          <cell r="I390">
            <v>0</v>
          </cell>
          <cell r="J390">
            <v>0</v>
          </cell>
          <cell r="K390">
            <v>129.5</v>
          </cell>
          <cell r="L390" t="str">
            <v>汉族</v>
          </cell>
          <cell r="M390" t="str">
            <v>2000-05-19</v>
          </cell>
          <cell r="N390" t="str">
            <v>25</v>
          </cell>
          <cell r="O390" t="str">
            <v>重庆市开州区</v>
          </cell>
          <cell r="P390" t="str">
            <v>共青团员</v>
          </cell>
          <cell r="Q390" t="str">
            <v>重庆理工大学</v>
          </cell>
          <cell r="R390" t="str">
            <v>2021-06-28</v>
          </cell>
          <cell r="S390" t="str">
            <v>人力资源管理</v>
          </cell>
        </row>
        <row r="391">
          <cell r="A391" t="str">
            <v>周维熹</v>
          </cell>
          <cell r="B391" t="str">
            <v>500234199904200018</v>
          </cell>
          <cell r="C391" t="str">
            <v>6103808502428</v>
          </cell>
          <cell r="D391" t="str">
            <v>男</v>
          </cell>
          <cell r="E391" t="str">
            <v>开州区农业综合行政执法支队（参照）</v>
          </cell>
          <cell r="F391" t="str">
            <v>农业农村执法职位1</v>
          </cell>
          <cell r="G391">
            <v>73.5</v>
          </cell>
          <cell r="H391">
            <v>71</v>
          </cell>
          <cell r="I391">
            <v>0</v>
          </cell>
          <cell r="J391">
            <v>0</v>
          </cell>
          <cell r="K391">
            <v>144.5</v>
          </cell>
          <cell r="L391" t="str">
            <v>汉族</v>
          </cell>
          <cell r="M391" t="str">
            <v>1999-04-20</v>
          </cell>
          <cell r="N391" t="str">
            <v>26</v>
          </cell>
          <cell r="O391" t="str">
            <v>重庆市开州区</v>
          </cell>
          <cell r="P391" t="str">
            <v>共青团员</v>
          </cell>
          <cell r="Q391" t="str">
            <v>广西科技大学</v>
          </cell>
          <cell r="R391" t="str">
            <v>2022-06-30</v>
          </cell>
          <cell r="S391" t="str">
            <v>软件工程</v>
          </cell>
        </row>
        <row r="392">
          <cell r="A392" t="str">
            <v>周伟豪</v>
          </cell>
          <cell r="B392" t="str">
            <v>500234200004156037</v>
          </cell>
          <cell r="C392" t="str">
            <v>6107200103601</v>
          </cell>
          <cell r="D392" t="str">
            <v>男</v>
          </cell>
          <cell r="E392" t="str">
            <v>开州区乡镇机关</v>
          </cell>
          <cell r="F392" t="str">
            <v>综合管理职位12</v>
          </cell>
          <cell r="G392">
            <v>65</v>
          </cell>
          <cell r="H392">
            <v>65.5</v>
          </cell>
          <cell r="I392">
            <v>0</v>
          </cell>
          <cell r="J392">
            <v>0</v>
          </cell>
          <cell r="K392">
            <v>130.5</v>
          </cell>
          <cell r="L392" t="str">
            <v>汉族</v>
          </cell>
          <cell r="M392" t="str">
            <v>2000-04-15</v>
          </cell>
          <cell r="N392" t="str">
            <v>26</v>
          </cell>
          <cell r="O392" t="str">
            <v>重庆市开州区赵家街道帽合村</v>
          </cell>
          <cell r="P392" t="str">
            <v>共青团员</v>
          </cell>
          <cell r="Q392" t="str">
            <v>重庆机电职业技术大学</v>
          </cell>
          <cell r="R392" t="str">
            <v>2026-06-30</v>
          </cell>
          <cell r="S392" t="str">
            <v>电气工程及自动化</v>
          </cell>
        </row>
        <row r="393">
          <cell r="A393" t="str">
            <v>李灏涵</v>
          </cell>
          <cell r="B393" t="str">
            <v>532101200312080024</v>
          </cell>
          <cell r="C393" t="str">
            <v>6101805902415</v>
          </cell>
          <cell r="D393" t="str">
            <v>女</v>
          </cell>
          <cell r="E393" t="str">
            <v>开州区军队离休退休干部服务管理中心（参照）</v>
          </cell>
          <cell r="F393" t="str">
            <v>综合管理</v>
          </cell>
          <cell r="G393">
            <v>67.5</v>
          </cell>
          <cell r="H393">
            <v>70.5</v>
          </cell>
          <cell r="I393">
            <v>0</v>
          </cell>
          <cell r="J393">
            <v>0</v>
          </cell>
          <cell r="K393">
            <v>138</v>
          </cell>
          <cell r="L393" t="str">
            <v>汉族</v>
          </cell>
          <cell r="M393" t="str">
            <v>2003-12-08</v>
          </cell>
          <cell r="N393" t="str">
            <v>22</v>
          </cell>
          <cell r="O393" t="str">
            <v>云南省昭通市昭阳区</v>
          </cell>
          <cell r="P393" t="str">
            <v>共青团员</v>
          </cell>
          <cell r="Q393" t="str">
            <v>云南财经大学</v>
          </cell>
          <cell r="R393" t="str">
            <v>2026-07-01</v>
          </cell>
          <cell r="S393" t="str">
            <v>广告学</v>
          </cell>
        </row>
        <row r="394">
          <cell r="A394" t="str">
            <v>周鑫</v>
          </cell>
          <cell r="B394" t="str">
            <v>500234199910021323</v>
          </cell>
          <cell r="C394" t="str">
            <v>6107540205029</v>
          </cell>
          <cell r="D394" t="str">
            <v>女</v>
          </cell>
          <cell r="E394" t="str">
            <v>开州区乡镇机关</v>
          </cell>
          <cell r="F394" t="str">
            <v>综合管理职位10</v>
          </cell>
          <cell r="G394">
            <v>61</v>
          </cell>
          <cell r="H394">
            <v>73</v>
          </cell>
          <cell r="I394">
            <v>0</v>
          </cell>
          <cell r="J394">
            <v>0</v>
          </cell>
          <cell r="K394">
            <v>134</v>
          </cell>
          <cell r="L394" t="str">
            <v>汉族</v>
          </cell>
          <cell r="M394" t="str">
            <v>1999-10-02</v>
          </cell>
          <cell r="N394" t="str">
            <v>26</v>
          </cell>
          <cell r="O394" t="str">
            <v>重庆市开州区</v>
          </cell>
          <cell r="P394" t="str">
            <v>中共党员</v>
          </cell>
          <cell r="Q394" t="str">
            <v>重庆师范大学涉外商贸学院</v>
          </cell>
          <cell r="R394" t="str">
            <v>2022-06-22</v>
          </cell>
          <cell r="S394" t="str">
            <v>汉语言文学</v>
          </cell>
        </row>
        <row r="395">
          <cell r="A395" t="str">
            <v>刘光凤</v>
          </cell>
          <cell r="B395" t="str">
            <v>530128200304210026</v>
          </cell>
          <cell r="C395" t="str">
            <v>6103808504116</v>
          </cell>
          <cell r="D395" t="str">
            <v>女</v>
          </cell>
          <cell r="E395" t="str">
            <v>开州区市场监督管理局</v>
          </cell>
          <cell r="F395" t="str">
            <v>基层市场监管2</v>
          </cell>
          <cell r="G395">
            <v>61</v>
          </cell>
          <cell r="H395">
            <v>70.5</v>
          </cell>
          <cell r="I395">
            <v>0</v>
          </cell>
          <cell r="J395">
            <v>0</v>
          </cell>
          <cell r="K395">
            <v>131.5</v>
          </cell>
          <cell r="L395" t="str">
            <v>汉族</v>
          </cell>
          <cell r="M395" t="str">
            <v>2003-04-21</v>
          </cell>
          <cell r="N395" t="str">
            <v>22</v>
          </cell>
          <cell r="O395" t="str">
            <v>云南省昆明市禄劝彝族苗族自治县</v>
          </cell>
          <cell r="P395" t="str">
            <v>中共党员</v>
          </cell>
          <cell r="Q395" t="str">
            <v>江苏大学</v>
          </cell>
          <cell r="R395" t="str">
            <v>2025-06-17</v>
          </cell>
          <cell r="S395" t="str">
            <v>制药工程</v>
          </cell>
        </row>
        <row r="396">
          <cell r="A396" t="str">
            <v>王若兰</v>
          </cell>
          <cell r="B396" t="str">
            <v>510812200009245027</v>
          </cell>
          <cell r="C396" t="str">
            <v>6101800804012</v>
          </cell>
          <cell r="D396" t="str">
            <v>女</v>
          </cell>
          <cell r="E396" t="str">
            <v>开州区司法局</v>
          </cell>
          <cell r="F396" t="str">
            <v>司法助理职位2</v>
          </cell>
          <cell r="G396">
            <v>62</v>
          </cell>
          <cell r="H396">
            <v>68</v>
          </cell>
          <cell r="I396">
            <v>0</v>
          </cell>
          <cell r="J396">
            <v>0</v>
          </cell>
          <cell r="K396">
            <v>130</v>
          </cell>
          <cell r="L396" t="str">
            <v>汉族</v>
          </cell>
          <cell r="M396" t="str">
            <v>2000-09-24</v>
          </cell>
          <cell r="N396" t="str">
            <v>25</v>
          </cell>
          <cell r="O396" t="str">
            <v>重庆市两江新区</v>
          </cell>
          <cell r="P396" t="str">
            <v>共青团员</v>
          </cell>
          <cell r="Q396" t="str">
            <v>西南政法大学</v>
          </cell>
          <cell r="R396" t="str">
            <v>2022-06-28</v>
          </cell>
          <cell r="S396" t="str">
            <v>法学</v>
          </cell>
        </row>
        <row r="397">
          <cell r="A397" t="str">
            <v>刘辛野</v>
          </cell>
          <cell r="B397" t="str">
            <v>50023420001031912X</v>
          </cell>
          <cell r="C397" t="str">
            <v>6101540104927</v>
          </cell>
          <cell r="D397" t="str">
            <v>女</v>
          </cell>
          <cell r="E397" t="str">
            <v>开州区街道机关</v>
          </cell>
          <cell r="F397" t="str">
            <v>综合管理职位4</v>
          </cell>
          <cell r="G397">
            <v>66.5</v>
          </cell>
          <cell r="H397">
            <v>61.5</v>
          </cell>
          <cell r="I397">
            <v>0</v>
          </cell>
          <cell r="J397">
            <v>0</v>
          </cell>
          <cell r="K397">
            <v>128</v>
          </cell>
          <cell r="L397" t="str">
            <v>汉族</v>
          </cell>
          <cell r="M397" t="str">
            <v>2000-10-31</v>
          </cell>
          <cell r="N397" t="str">
            <v>25</v>
          </cell>
          <cell r="O397" t="str">
            <v>重庆开州</v>
          </cell>
          <cell r="P397" t="str">
            <v>共青团员</v>
          </cell>
          <cell r="Q397" t="str">
            <v>西南民族大学</v>
          </cell>
          <cell r="R397" t="str">
            <v>2025-07-03</v>
          </cell>
          <cell r="S397" t="str">
            <v>国际商务</v>
          </cell>
        </row>
        <row r="398">
          <cell r="A398" t="str">
            <v>文艺</v>
          </cell>
          <cell r="B398" t="str">
            <v>500234200310014440</v>
          </cell>
          <cell r="C398" t="str">
            <v>6101803901924</v>
          </cell>
          <cell r="D398" t="str">
            <v>女</v>
          </cell>
          <cell r="E398" t="str">
            <v>共青团开州区委员会（参照）</v>
          </cell>
          <cell r="F398" t="str">
            <v>综合管理</v>
          </cell>
          <cell r="G398">
            <v>69</v>
          </cell>
          <cell r="H398">
            <v>62</v>
          </cell>
          <cell r="I398">
            <v>0</v>
          </cell>
          <cell r="J398">
            <v>0</v>
          </cell>
          <cell r="K398">
            <v>131</v>
          </cell>
          <cell r="L398" t="str">
            <v>汉族</v>
          </cell>
          <cell r="M398" t="str">
            <v>2003-10-01</v>
          </cell>
          <cell r="N398" t="str">
            <v>22</v>
          </cell>
          <cell r="O398" t="str">
            <v>重庆市开州区</v>
          </cell>
          <cell r="P398" t="str">
            <v>共青团员</v>
          </cell>
          <cell r="Q398" t="str">
            <v>长江师范学院</v>
          </cell>
          <cell r="R398" t="str">
            <v>2025-07-01</v>
          </cell>
          <cell r="S398" t="str">
            <v>汉语言文学</v>
          </cell>
        </row>
        <row r="399">
          <cell r="A399" t="str">
            <v>宋瑞琪</v>
          </cell>
          <cell r="B399" t="str">
            <v>511321200201053041</v>
          </cell>
          <cell r="C399" t="str">
            <v>6103808512319</v>
          </cell>
          <cell r="D399" t="str">
            <v>女</v>
          </cell>
          <cell r="E399" t="str">
            <v>开州区城市管理综合行政执法支队（参照）</v>
          </cell>
          <cell r="F399" t="str">
            <v>城管执法职位2</v>
          </cell>
          <cell r="G399">
            <v>63</v>
          </cell>
          <cell r="H399">
            <v>72.5</v>
          </cell>
          <cell r="I399">
            <v>0</v>
          </cell>
          <cell r="J399">
            <v>0</v>
          </cell>
          <cell r="K399">
            <v>135.5</v>
          </cell>
          <cell r="L399" t="str">
            <v>汉族</v>
          </cell>
          <cell r="M399" t="str">
            <v>2002-01-05</v>
          </cell>
          <cell r="N399" t="str">
            <v>24</v>
          </cell>
          <cell r="O399" t="str">
            <v>四川省南部县</v>
          </cell>
          <cell r="P399" t="str">
            <v>共青团员</v>
          </cell>
          <cell r="Q399" t="str">
            <v>成都理工大学</v>
          </cell>
          <cell r="R399" t="str">
            <v>2024-06-20</v>
          </cell>
          <cell r="S399" t="str">
            <v>思想政治教育</v>
          </cell>
        </row>
        <row r="400">
          <cell r="A400" t="str">
            <v>周渝</v>
          </cell>
          <cell r="B400" t="str">
            <v>500226200008251920</v>
          </cell>
          <cell r="C400" t="str">
            <v>6101804800812</v>
          </cell>
          <cell r="D400" t="str">
            <v>女</v>
          </cell>
          <cell r="E400" t="str">
            <v>开州区道路运输事务中心（参照）</v>
          </cell>
          <cell r="F400" t="str">
            <v>财务管理</v>
          </cell>
          <cell r="G400">
            <v>74.5</v>
          </cell>
          <cell r="H400">
            <v>67.5</v>
          </cell>
          <cell r="I400">
            <v>0</v>
          </cell>
          <cell r="J400">
            <v>0</v>
          </cell>
          <cell r="K400">
            <v>142</v>
          </cell>
          <cell r="L400" t="str">
            <v>汉族</v>
          </cell>
          <cell r="M400" t="str">
            <v>2000-08-25</v>
          </cell>
          <cell r="N400" t="str">
            <v>26</v>
          </cell>
          <cell r="O400" t="str">
            <v>重庆市荣昌区</v>
          </cell>
          <cell r="P400" t="str">
            <v>共青团员</v>
          </cell>
          <cell r="Q400" t="str">
            <v>重庆工商大学</v>
          </cell>
          <cell r="R400" t="str">
            <v>2023-06-14</v>
          </cell>
          <cell r="S400" t="str">
            <v>人力资源管理</v>
          </cell>
        </row>
        <row r="401">
          <cell r="A401" t="str">
            <v>趙海林</v>
          </cell>
          <cell r="B401" t="str">
            <v>500234200301275243</v>
          </cell>
          <cell r="C401" t="str">
            <v>6101010104409</v>
          </cell>
          <cell r="D401" t="str">
            <v>女</v>
          </cell>
          <cell r="E401" t="str">
            <v>开州区劳动人事争议仲裁院（参照）</v>
          </cell>
          <cell r="F401" t="str">
            <v>综合管理</v>
          </cell>
          <cell r="G401">
            <v>66</v>
          </cell>
          <cell r="H401">
            <v>62.5</v>
          </cell>
          <cell r="I401">
            <v>0</v>
          </cell>
          <cell r="J401">
            <v>0</v>
          </cell>
          <cell r="K401">
            <v>128.5</v>
          </cell>
          <cell r="L401" t="str">
            <v>汉族</v>
          </cell>
          <cell r="M401" t="str">
            <v>2003-01-27</v>
          </cell>
          <cell r="N401" t="str">
            <v>22</v>
          </cell>
          <cell r="O401" t="str">
            <v>重庆市开州区</v>
          </cell>
          <cell r="P401" t="str">
            <v>共青团员</v>
          </cell>
          <cell r="Q401" t="str">
            <v>长江师范学院</v>
          </cell>
          <cell r="R401" t="str">
            <v>2024-07-01</v>
          </cell>
          <cell r="S401" t="str">
            <v>生物工程</v>
          </cell>
        </row>
        <row r="402">
          <cell r="A402" t="str">
            <v>朱以杰</v>
          </cell>
          <cell r="B402" t="str">
            <v>51018220020603481X</v>
          </cell>
          <cell r="C402" t="str">
            <v>6103808407814</v>
          </cell>
          <cell r="D402" t="str">
            <v>男</v>
          </cell>
          <cell r="E402" t="str">
            <v>开州区城市管理综合行政执法支队（参照）</v>
          </cell>
          <cell r="F402" t="str">
            <v>城管执法职位2</v>
          </cell>
          <cell r="G402">
            <v>64.5</v>
          </cell>
          <cell r="H402">
            <v>70</v>
          </cell>
          <cell r="I402">
            <v>0</v>
          </cell>
          <cell r="J402">
            <v>0</v>
          </cell>
          <cell r="K402">
            <v>134.5</v>
          </cell>
          <cell r="L402" t="str">
            <v>汉族</v>
          </cell>
          <cell r="M402" t="str">
            <v>2002-06-03</v>
          </cell>
          <cell r="N402" t="str">
            <v>23</v>
          </cell>
          <cell r="O402" t="str">
            <v>四川省彭州市</v>
          </cell>
          <cell r="P402" t="str">
            <v>共青团员</v>
          </cell>
          <cell r="Q402" t="str">
            <v>重庆大学</v>
          </cell>
          <cell r="R402" t="str">
            <v>2026-07-01</v>
          </cell>
          <cell r="S402" t="str">
            <v>社会工作</v>
          </cell>
        </row>
      </sheetData>
      <sheetData sheetId="3"/>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0"/>
  <sheetViews>
    <sheetView tabSelected="1" workbookViewId="0">
      <selection activeCell="E3" sqref="E3"/>
    </sheetView>
  </sheetViews>
  <sheetFormatPr defaultColWidth="9" defaultRowHeight="13.5"/>
  <cols>
    <col min="1" max="1" width="6.5" style="1" customWidth="1"/>
    <col min="2" max="2" width="18.75" style="1" customWidth="1"/>
    <col min="3" max="3" width="9.75" style="1" customWidth="1"/>
    <col min="4" max="4" width="5.25" style="1" customWidth="1"/>
    <col min="5" max="5" width="6.875" style="1" customWidth="1"/>
    <col min="6" max="6" width="7.75" style="1" customWidth="1"/>
    <col min="7" max="7" width="11.625" style="1" customWidth="1"/>
    <col min="8" max="8" width="10.625" style="1" customWidth="1"/>
    <col min="9" max="9" width="16" style="1" customWidth="1"/>
    <col min="10" max="10" width="18.625" style="1" customWidth="1"/>
    <col min="11" max="11" width="14" style="1" customWidth="1"/>
    <col min="12" max="12" width="11.75" style="1" customWidth="1"/>
    <col min="13" max="13" width="9.25" style="1" customWidth="1"/>
    <col min="14" max="14" width="6.75" style="1" customWidth="1"/>
    <col min="15" max="15" width="6.375" style="1" customWidth="1"/>
    <col min="16" max="16" width="6" style="1" customWidth="1"/>
    <col min="17" max="17" width="8.125" style="58" customWidth="1"/>
    <col min="18" max="16383" width="9" style="1"/>
    <col min="16384" max="16384" width="9" style="59"/>
  </cols>
  <sheetData>
    <row r="1" ht="67" customHeight="1" spans="1:17">
      <c r="A1" s="60" t="s">
        <v>0</v>
      </c>
      <c r="B1" s="60"/>
      <c r="C1" s="60"/>
      <c r="D1" s="60"/>
      <c r="E1" s="60"/>
      <c r="F1" s="60"/>
      <c r="G1" s="60"/>
      <c r="H1" s="60"/>
      <c r="I1" s="60"/>
      <c r="J1" s="60"/>
      <c r="K1" s="60"/>
      <c r="L1" s="60"/>
      <c r="M1" s="60"/>
      <c r="N1" s="60"/>
      <c r="O1" s="60"/>
      <c r="P1" s="60"/>
      <c r="Q1" s="60"/>
    </row>
    <row r="2" s="57" customFormat="1" ht="62" customHeight="1" spans="1:16384">
      <c r="A2" s="61" t="s">
        <v>1</v>
      </c>
      <c r="B2" s="62" t="s">
        <v>2</v>
      </c>
      <c r="C2" s="61" t="s">
        <v>3</v>
      </c>
      <c r="D2" s="61" t="s">
        <v>4</v>
      </c>
      <c r="E2" s="61" t="s">
        <v>5</v>
      </c>
      <c r="F2" s="61" t="s">
        <v>6</v>
      </c>
      <c r="G2" s="62" t="s">
        <v>7</v>
      </c>
      <c r="H2" s="61" t="s">
        <v>8</v>
      </c>
      <c r="I2" s="61" t="s">
        <v>9</v>
      </c>
      <c r="J2" s="61" t="s">
        <v>10</v>
      </c>
      <c r="K2" s="61" t="s">
        <v>11</v>
      </c>
      <c r="L2" s="61" t="s">
        <v>12</v>
      </c>
      <c r="M2" s="61" t="s">
        <v>13</v>
      </c>
      <c r="N2" s="61" t="s">
        <v>14</v>
      </c>
      <c r="O2" s="61" t="s">
        <v>15</v>
      </c>
      <c r="P2" s="61" t="s">
        <v>16</v>
      </c>
      <c r="Q2" s="67" t="s">
        <v>17</v>
      </c>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c r="IW2" s="68"/>
      <c r="IX2" s="68"/>
      <c r="IY2" s="68"/>
      <c r="IZ2" s="68"/>
      <c r="JA2" s="68"/>
      <c r="JB2" s="68"/>
      <c r="JC2" s="68"/>
      <c r="JD2" s="68"/>
      <c r="JE2" s="68"/>
      <c r="JF2" s="68"/>
      <c r="JG2" s="68"/>
      <c r="JH2" s="68"/>
      <c r="JI2" s="68"/>
      <c r="JJ2" s="68"/>
      <c r="JK2" s="68"/>
      <c r="JL2" s="68"/>
      <c r="JM2" s="68"/>
      <c r="JN2" s="68"/>
      <c r="JO2" s="68"/>
      <c r="JP2" s="68"/>
      <c r="JQ2" s="68"/>
      <c r="JR2" s="68"/>
      <c r="JS2" s="68"/>
      <c r="JT2" s="68"/>
      <c r="JU2" s="68"/>
      <c r="JV2" s="68"/>
      <c r="JW2" s="68"/>
      <c r="JX2" s="68"/>
      <c r="JY2" s="68"/>
      <c r="JZ2" s="68"/>
      <c r="KA2" s="68"/>
      <c r="KB2" s="68"/>
      <c r="KC2" s="68"/>
      <c r="KD2" s="68"/>
      <c r="KE2" s="68"/>
      <c r="KF2" s="68"/>
      <c r="KG2" s="68"/>
      <c r="KH2" s="68"/>
      <c r="KI2" s="68"/>
      <c r="KJ2" s="68"/>
      <c r="KK2" s="68"/>
      <c r="KL2" s="68"/>
      <c r="KM2" s="68"/>
      <c r="KN2" s="68"/>
      <c r="KO2" s="68"/>
      <c r="KP2" s="68"/>
      <c r="KQ2" s="68"/>
      <c r="KR2" s="68"/>
      <c r="KS2" s="68"/>
      <c r="KT2" s="68"/>
      <c r="KU2" s="68"/>
      <c r="KV2" s="68"/>
      <c r="KW2" s="68"/>
      <c r="KX2" s="68"/>
      <c r="KY2" s="68"/>
      <c r="KZ2" s="68"/>
      <c r="LA2" s="68"/>
      <c r="LB2" s="68"/>
      <c r="LC2" s="68"/>
      <c r="LD2" s="68"/>
      <c r="LE2" s="68"/>
      <c r="LF2" s="68"/>
      <c r="LG2" s="68"/>
      <c r="LH2" s="68"/>
      <c r="LI2" s="68"/>
      <c r="LJ2" s="68"/>
      <c r="LK2" s="68"/>
      <c r="LL2" s="68"/>
      <c r="LM2" s="68"/>
      <c r="LN2" s="68"/>
      <c r="LO2" s="68"/>
      <c r="LP2" s="68"/>
      <c r="LQ2" s="68"/>
      <c r="LR2" s="68"/>
      <c r="LS2" s="68"/>
      <c r="LT2" s="68"/>
      <c r="LU2" s="68"/>
      <c r="LV2" s="68"/>
      <c r="LW2" s="68"/>
      <c r="LX2" s="68"/>
      <c r="LY2" s="68"/>
      <c r="LZ2" s="68"/>
      <c r="MA2" s="68"/>
      <c r="MB2" s="68"/>
      <c r="MC2" s="68"/>
      <c r="MD2" s="68"/>
      <c r="ME2" s="68"/>
      <c r="MF2" s="68"/>
      <c r="MG2" s="68"/>
      <c r="MH2" s="68"/>
      <c r="MI2" s="68"/>
      <c r="MJ2" s="68"/>
      <c r="MK2" s="68"/>
      <c r="ML2" s="68"/>
      <c r="MM2" s="68"/>
      <c r="MN2" s="68"/>
      <c r="MO2" s="68"/>
      <c r="MP2" s="68"/>
      <c r="MQ2" s="68"/>
      <c r="MR2" s="68"/>
      <c r="MS2" s="68"/>
      <c r="MT2" s="68"/>
      <c r="MU2" s="68"/>
      <c r="MV2" s="68"/>
      <c r="MW2" s="68"/>
      <c r="MX2" s="68"/>
      <c r="MY2" s="68"/>
      <c r="MZ2" s="68"/>
      <c r="NA2" s="68"/>
      <c r="NB2" s="68"/>
      <c r="NC2" s="68"/>
      <c r="ND2" s="68"/>
      <c r="NE2" s="68"/>
      <c r="NF2" s="68"/>
      <c r="NG2" s="68"/>
      <c r="NH2" s="68"/>
      <c r="NI2" s="68"/>
      <c r="NJ2" s="68"/>
      <c r="NK2" s="68"/>
      <c r="NL2" s="68"/>
      <c r="NM2" s="68"/>
      <c r="NN2" s="68"/>
      <c r="NO2" s="68"/>
      <c r="NP2" s="68"/>
      <c r="NQ2" s="68"/>
      <c r="NR2" s="68"/>
      <c r="NS2" s="68"/>
      <c r="NT2" s="68"/>
      <c r="NU2" s="68"/>
      <c r="NV2" s="68"/>
      <c r="NW2" s="68"/>
      <c r="NX2" s="68"/>
      <c r="NY2" s="68"/>
      <c r="NZ2" s="68"/>
      <c r="OA2" s="68"/>
      <c r="OB2" s="68"/>
      <c r="OC2" s="68"/>
      <c r="OD2" s="68"/>
      <c r="OE2" s="68"/>
      <c r="OF2" s="68"/>
      <c r="OG2" s="68"/>
      <c r="OH2" s="68"/>
      <c r="OI2" s="68"/>
      <c r="OJ2" s="68"/>
      <c r="OK2" s="68"/>
      <c r="OL2" s="68"/>
      <c r="OM2" s="68"/>
      <c r="ON2" s="68"/>
      <c r="OO2" s="68"/>
      <c r="OP2" s="68"/>
      <c r="OQ2" s="68"/>
      <c r="OR2" s="68"/>
      <c r="OS2" s="68"/>
      <c r="OT2" s="68"/>
      <c r="OU2" s="68"/>
      <c r="OV2" s="68"/>
      <c r="OW2" s="68"/>
      <c r="OX2" s="68"/>
      <c r="OY2" s="68"/>
      <c r="OZ2" s="68"/>
      <c r="PA2" s="68"/>
      <c r="PB2" s="68"/>
      <c r="PC2" s="68"/>
      <c r="PD2" s="68"/>
      <c r="PE2" s="68"/>
      <c r="PF2" s="68"/>
      <c r="PG2" s="68"/>
      <c r="PH2" s="68"/>
      <c r="PI2" s="68"/>
      <c r="PJ2" s="68"/>
      <c r="PK2" s="68"/>
      <c r="PL2" s="68"/>
      <c r="PM2" s="68"/>
      <c r="PN2" s="68"/>
      <c r="PO2" s="68"/>
      <c r="PP2" s="68"/>
      <c r="PQ2" s="68"/>
      <c r="PR2" s="68"/>
      <c r="PS2" s="68"/>
      <c r="PT2" s="68"/>
      <c r="PU2" s="68"/>
      <c r="PV2" s="68"/>
      <c r="PW2" s="68"/>
      <c r="PX2" s="68"/>
      <c r="PY2" s="68"/>
      <c r="PZ2" s="68"/>
      <c r="QA2" s="68"/>
      <c r="QB2" s="68"/>
      <c r="QC2" s="68"/>
      <c r="QD2" s="68"/>
      <c r="QE2" s="68"/>
      <c r="QF2" s="68"/>
      <c r="QG2" s="68"/>
      <c r="QH2" s="68"/>
      <c r="QI2" s="68"/>
      <c r="QJ2" s="68"/>
      <c r="QK2" s="68"/>
      <c r="QL2" s="68"/>
      <c r="QM2" s="68"/>
      <c r="QN2" s="68"/>
      <c r="QO2" s="68"/>
      <c r="QP2" s="68"/>
      <c r="QQ2" s="68"/>
      <c r="QR2" s="68"/>
      <c r="QS2" s="68"/>
      <c r="QT2" s="68"/>
      <c r="QU2" s="68"/>
      <c r="QV2" s="68"/>
      <c r="QW2" s="68"/>
      <c r="QX2" s="68"/>
      <c r="QY2" s="68"/>
      <c r="QZ2" s="68"/>
      <c r="RA2" s="68"/>
      <c r="RB2" s="68"/>
      <c r="RC2" s="68"/>
      <c r="RD2" s="68"/>
      <c r="RE2" s="68"/>
      <c r="RF2" s="68"/>
      <c r="RG2" s="68"/>
      <c r="RH2" s="68"/>
      <c r="RI2" s="68"/>
      <c r="RJ2" s="68"/>
      <c r="RK2" s="68"/>
      <c r="RL2" s="68"/>
      <c r="RM2" s="68"/>
      <c r="RN2" s="68"/>
      <c r="RO2" s="68"/>
      <c r="RP2" s="68"/>
      <c r="RQ2" s="68"/>
      <c r="RR2" s="68"/>
      <c r="RS2" s="68"/>
      <c r="RT2" s="68"/>
      <c r="RU2" s="68"/>
      <c r="RV2" s="68"/>
      <c r="RW2" s="68"/>
      <c r="RX2" s="68"/>
      <c r="RY2" s="68"/>
      <c r="RZ2" s="68"/>
      <c r="SA2" s="68"/>
      <c r="SB2" s="68"/>
      <c r="SC2" s="68"/>
      <c r="SD2" s="68"/>
      <c r="SE2" s="68"/>
      <c r="SF2" s="68"/>
      <c r="SG2" s="68"/>
      <c r="SH2" s="68"/>
      <c r="SI2" s="68"/>
      <c r="SJ2" s="68"/>
      <c r="SK2" s="68"/>
      <c r="SL2" s="68"/>
      <c r="SM2" s="68"/>
      <c r="SN2" s="68"/>
      <c r="SO2" s="68"/>
      <c r="SP2" s="68"/>
      <c r="SQ2" s="68"/>
      <c r="SR2" s="68"/>
      <c r="SS2" s="68"/>
      <c r="ST2" s="68"/>
      <c r="SU2" s="68"/>
      <c r="SV2" s="68"/>
      <c r="SW2" s="68"/>
      <c r="SX2" s="68"/>
      <c r="SY2" s="68"/>
      <c r="SZ2" s="68"/>
      <c r="TA2" s="68"/>
      <c r="TB2" s="68"/>
      <c r="TC2" s="68"/>
      <c r="TD2" s="68"/>
      <c r="TE2" s="68"/>
      <c r="TF2" s="68"/>
      <c r="TG2" s="68"/>
      <c r="TH2" s="68"/>
      <c r="TI2" s="68"/>
      <c r="TJ2" s="68"/>
      <c r="TK2" s="68"/>
      <c r="TL2" s="68"/>
      <c r="TM2" s="68"/>
      <c r="TN2" s="68"/>
      <c r="TO2" s="68"/>
      <c r="TP2" s="68"/>
      <c r="TQ2" s="68"/>
      <c r="TR2" s="68"/>
      <c r="TS2" s="68"/>
      <c r="TT2" s="68"/>
      <c r="TU2" s="68"/>
      <c r="TV2" s="68"/>
      <c r="TW2" s="68"/>
      <c r="TX2" s="68"/>
      <c r="TY2" s="68"/>
      <c r="TZ2" s="68"/>
      <c r="UA2" s="68"/>
      <c r="UB2" s="68"/>
      <c r="UC2" s="68"/>
      <c r="UD2" s="68"/>
      <c r="UE2" s="68"/>
      <c r="UF2" s="68"/>
      <c r="UG2" s="68"/>
      <c r="UH2" s="68"/>
      <c r="UI2" s="68"/>
      <c r="UJ2" s="68"/>
      <c r="UK2" s="68"/>
      <c r="UL2" s="68"/>
      <c r="UM2" s="68"/>
      <c r="UN2" s="68"/>
      <c r="UO2" s="68"/>
      <c r="UP2" s="68"/>
      <c r="UQ2" s="68"/>
      <c r="UR2" s="68"/>
      <c r="US2" s="68"/>
      <c r="UT2" s="68"/>
      <c r="UU2" s="68"/>
      <c r="UV2" s="68"/>
      <c r="UW2" s="68"/>
      <c r="UX2" s="68"/>
      <c r="UY2" s="68"/>
      <c r="UZ2" s="68"/>
      <c r="VA2" s="68"/>
      <c r="VB2" s="68"/>
      <c r="VC2" s="68"/>
      <c r="VD2" s="68"/>
      <c r="VE2" s="68"/>
      <c r="VF2" s="68"/>
      <c r="VG2" s="68"/>
      <c r="VH2" s="68"/>
      <c r="VI2" s="68"/>
      <c r="VJ2" s="68"/>
      <c r="VK2" s="68"/>
      <c r="VL2" s="68"/>
      <c r="VM2" s="68"/>
      <c r="VN2" s="68"/>
      <c r="VO2" s="68"/>
      <c r="VP2" s="68"/>
      <c r="VQ2" s="68"/>
      <c r="VR2" s="68"/>
      <c r="VS2" s="68"/>
      <c r="VT2" s="68"/>
      <c r="VU2" s="68"/>
      <c r="VV2" s="68"/>
      <c r="VW2" s="68"/>
      <c r="VX2" s="68"/>
      <c r="VY2" s="68"/>
      <c r="VZ2" s="68"/>
      <c r="WA2" s="68"/>
      <c r="WB2" s="68"/>
      <c r="WC2" s="68"/>
      <c r="WD2" s="68"/>
      <c r="WE2" s="68"/>
      <c r="WF2" s="68"/>
      <c r="WG2" s="68"/>
      <c r="WH2" s="68"/>
      <c r="WI2" s="68"/>
      <c r="WJ2" s="68"/>
      <c r="WK2" s="68"/>
      <c r="WL2" s="68"/>
      <c r="WM2" s="68"/>
      <c r="WN2" s="68"/>
      <c r="WO2" s="68"/>
      <c r="WP2" s="68"/>
      <c r="WQ2" s="68"/>
      <c r="WR2" s="68"/>
      <c r="WS2" s="68"/>
      <c r="WT2" s="68"/>
      <c r="WU2" s="68"/>
      <c r="WV2" s="68"/>
      <c r="WW2" s="68"/>
      <c r="WX2" s="68"/>
      <c r="WY2" s="68"/>
      <c r="WZ2" s="68"/>
      <c r="XA2" s="68"/>
      <c r="XB2" s="68"/>
      <c r="XC2" s="68"/>
      <c r="XD2" s="68"/>
      <c r="XE2" s="68"/>
      <c r="XF2" s="68"/>
      <c r="XG2" s="68"/>
      <c r="XH2" s="68"/>
      <c r="XI2" s="68"/>
      <c r="XJ2" s="68"/>
      <c r="XK2" s="68"/>
      <c r="XL2" s="68"/>
      <c r="XM2" s="68"/>
      <c r="XN2" s="68"/>
      <c r="XO2" s="68"/>
      <c r="XP2" s="68"/>
      <c r="XQ2" s="68"/>
      <c r="XR2" s="68"/>
      <c r="XS2" s="68"/>
      <c r="XT2" s="68"/>
      <c r="XU2" s="68"/>
      <c r="XV2" s="68"/>
      <c r="XW2" s="68"/>
      <c r="XX2" s="68"/>
      <c r="XY2" s="68"/>
      <c r="XZ2" s="68"/>
      <c r="YA2" s="68"/>
      <c r="YB2" s="68"/>
      <c r="YC2" s="68"/>
      <c r="YD2" s="68"/>
      <c r="YE2" s="68"/>
      <c r="YF2" s="68"/>
      <c r="YG2" s="68"/>
      <c r="YH2" s="68"/>
      <c r="YI2" s="68"/>
      <c r="YJ2" s="68"/>
      <c r="YK2" s="68"/>
      <c r="YL2" s="68"/>
      <c r="YM2" s="68"/>
      <c r="YN2" s="68"/>
      <c r="YO2" s="68"/>
      <c r="YP2" s="68"/>
      <c r="YQ2" s="68"/>
      <c r="YR2" s="68"/>
      <c r="YS2" s="68"/>
      <c r="YT2" s="68"/>
      <c r="YU2" s="68"/>
      <c r="YV2" s="68"/>
      <c r="YW2" s="68"/>
      <c r="YX2" s="68"/>
      <c r="YY2" s="68"/>
      <c r="YZ2" s="68"/>
      <c r="ZA2" s="68"/>
      <c r="ZB2" s="68"/>
      <c r="ZC2" s="68"/>
      <c r="ZD2" s="68"/>
      <c r="ZE2" s="68"/>
      <c r="ZF2" s="68"/>
      <c r="ZG2" s="68"/>
      <c r="ZH2" s="68"/>
      <c r="ZI2" s="68"/>
      <c r="ZJ2" s="68"/>
      <c r="ZK2" s="68"/>
      <c r="ZL2" s="68"/>
      <c r="ZM2" s="68"/>
      <c r="ZN2" s="68"/>
      <c r="ZO2" s="68"/>
      <c r="ZP2" s="68"/>
      <c r="ZQ2" s="68"/>
      <c r="ZR2" s="68"/>
      <c r="ZS2" s="68"/>
      <c r="ZT2" s="68"/>
      <c r="ZU2" s="68"/>
      <c r="ZV2" s="68"/>
      <c r="ZW2" s="68"/>
      <c r="ZX2" s="68"/>
      <c r="ZY2" s="68"/>
      <c r="ZZ2" s="68"/>
      <c r="AAA2" s="68"/>
      <c r="AAB2" s="68"/>
      <c r="AAC2" s="68"/>
      <c r="AAD2" s="68"/>
      <c r="AAE2" s="68"/>
      <c r="AAF2" s="68"/>
      <c r="AAG2" s="68"/>
      <c r="AAH2" s="68"/>
      <c r="AAI2" s="68"/>
      <c r="AAJ2" s="68"/>
      <c r="AAK2" s="68"/>
      <c r="AAL2" s="68"/>
      <c r="AAM2" s="68"/>
      <c r="AAN2" s="68"/>
      <c r="AAO2" s="68"/>
      <c r="AAP2" s="68"/>
      <c r="AAQ2" s="68"/>
      <c r="AAR2" s="68"/>
      <c r="AAS2" s="68"/>
      <c r="AAT2" s="68"/>
      <c r="AAU2" s="68"/>
      <c r="AAV2" s="68"/>
      <c r="AAW2" s="68"/>
      <c r="AAX2" s="68"/>
      <c r="AAY2" s="68"/>
      <c r="AAZ2" s="68"/>
      <c r="ABA2" s="68"/>
      <c r="ABB2" s="68"/>
      <c r="ABC2" s="68"/>
      <c r="ABD2" s="68"/>
      <c r="ABE2" s="68"/>
      <c r="ABF2" s="68"/>
      <c r="ABG2" s="68"/>
      <c r="ABH2" s="68"/>
      <c r="ABI2" s="68"/>
      <c r="ABJ2" s="68"/>
      <c r="ABK2" s="68"/>
      <c r="ABL2" s="68"/>
      <c r="ABM2" s="68"/>
      <c r="ABN2" s="68"/>
      <c r="ABO2" s="68"/>
      <c r="ABP2" s="68"/>
      <c r="ABQ2" s="68"/>
      <c r="ABR2" s="68"/>
      <c r="ABS2" s="68"/>
      <c r="ABT2" s="68"/>
      <c r="ABU2" s="68"/>
      <c r="ABV2" s="68"/>
      <c r="ABW2" s="68"/>
      <c r="ABX2" s="68"/>
      <c r="ABY2" s="68"/>
      <c r="ABZ2" s="68"/>
      <c r="ACA2" s="68"/>
      <c r="ACB2" s="68"/>
      <c r="ACC2" s="68"/>
      <c r="ACD2" s="68"/>
      <c r="ACE2" s="68"/>
      <c r="ACF2" s="68"/>
      <c r="ACG2" s="68"/>
      <c r="ACH2" s="68"/>
      <c r="ACI2" s="68"/>
      <c r="ACJ2" s="68"/>
      <c r="ACK2" s="68"/>
      <c r="ACL2" s="68"/>
      <c r="ACM2" s="68"/>
      <c r="ACN2" s="68"/>
      <c r="ACO2" s="68"/>
      <c r="ACP2" s="68"/>
      <c r="ACQ2" s="68"/>
      <c r="ACR2" s="68"/>
      <c r="ACS2" s="68"/>
      <c r="ACT2" s="68"/>
      <c r="ACU2" s="68"/>
      <c r="ACV2" s="68"/>
      <c r="ACW2" s="68"/>
      <c r="ACX2" s="68"/>
      <c r="ACY2" s="68"/>
      <c r="ACZ2" s="68"/>
      <c r="ADA2" s="68"/>
      <c r="ADB2" s="68"/>
      <c r="ADC2" s="68"/>
      <c r="ADD2" s="68"/>
      <c r="ADE2" s="68"/>
      <c r="ADF2" s="68"/>
      <c r="ADG2" s="68"/>
      <c r="ADH2" s="68"/>
      <c r="ADI2" s="68"/>
      <c r="ADJ2" s="68"/>
      <c r="ADK2" s="68"/>
      <c r="ADL2" s="68"/>
      <c r="ADM2" s="68"/>
      <c r="ADN2" s="68"/>
      <c r="ADO2" s="68"/>
      <c r="ADP2" s="68"/>
      <c r="ADQ2" s="68"/>
      <c r="ADR2" s="68"/>
      <c r="ADS2" s="68"/>
      <c r="ADT2" s="68"/>
      <c r="ADU2" s="68"/>
      <c r="ADV2" s="68"/>
      <c r="ADW2" s="68"/>
      <c r="ADX2" s="68"/>
      <c r="ADY2" s="68"/>
      <c r="ADZ2" s="68"/>
      <c r="AEA2" s="68"/>
      <c r="AEB2" s="68"/>
      <c r="AEC2" s="68"/>
      <c r="AED2" s="68"/>
      <c r="AEE2" s="68"/>
      <c r="AEF2" s="68"/>
      <c r="AEG2" s="68"/>
      <c r="AEH2" s="68"/>
      <c r="AEI2" s="68"/>
      <c r="AEJ2" s="68"/>
      <c r="AEK2" s="68"/>
      <c r="AEL2" s="68"/>
      <c r="AEM2" s="68"/>
      <c r="AEN2" s="68"/>
      <c r="AEO2" s="68"/>
      <c r="AEP2" s="68"/>
      <c r="AEQ2" s="68"/>
      <c r="AER2" s="68"/>
      <c r="AES2" s="68"/>
      <c r="AET2" s="68"/>
      <c r="AEU2" s="68"/>
      <c r="AEV2" s="68"/>
      <c r="AEW2" s="68"/>
      <c r="AEX2" s="68"/>
      <c r="AEY2" s="68"/>
      <c r="AEZ2" s="68"/>
      <c r="AFA2" s="68"/>
      <c r="AFB2" s="68"/>
      <c r="AFC2" s="68"/>
      <c r="AFD2" s="68"/>
      <c r="AFE2" s="68"/>
      <c r="AFF2" s="68"/>
      <c r="AFG2" s="68"/>
      <c r="AFH2" s="68"/>
      <c r="AFI2" s="68"/>
      <c r="AFJ2" s="68"/>
      <c r="AFK2" s="68"/>
      <c r="AFL2" s="68"/>
      <c r="AFM2" s="68"/>
      <c r="AFN2" s="68"/>
      <c r="AFO2" s="68"/>
      <c r="AFP2" s="68"/>
      <c r="AFQ2" s="68"/>
      <c r="AFR2" s="68"/>
      <c r="AFS2" s="68"/>
      <c r="AFT2" s="68"/>
      <c r="AFU2" s="68"/>
      <c r="AFV2" s="68"/>
      <c r="AFW2" s="68"/>
      <c r="AFX2" s="68"/>
      <c r="AFY2" s="68"/>
      <c r="AFZ2" s="68"/>
      <c r="AGA2" s="68"/>
      <c r="AGB2" s="68"/>
      <c r="AGC2" s="68"/>
      <c r="AGD2" s="68"/>
      <c r="AGE2" s="68"/>
      <c r="AGF2" s="68"/>
      <c r="AGG2" s="68"/>
      <c r="AGH2" s="68"/>
      <c r="AGI2" s="68"/>
      <c r="AGJ2" s="68"/>
      <c r="AGK2" s="68"/>
      <c r="AGL2" s="68"/>
      <c r="AGM2" s="68"/>
      <c r="AGN2" s="68"/>
      <c r="AGO2" s="68"/>
      <c r="AGP2" s="68"/>
      <c r="AGQ2" s="68"/>
      <c r="AGR2" s="68"/>
      <c r="AGS2" s="68"/>
      <c r="AGT2" s="68"/>
      <c r="AGU2" s="68"/>
      <c r="AGV2" s="68"/>
      <c r="AGW2" s="68"/>
      <c r="AGX2" s="68"/>
      <c r="AGY2" s="68"/>
      <c r="AGZ2" s="68"/>
      <c r="AHA2" s="68"/>
      <c r="AHB2" s="68"/>
      <c r="AHC2" s="68"/>
      <c r="AHD2" s="68"/>
      <c r="AHE2" s="68"/>
      <c r="AHF2" s="68"/>
      <c r="AHG2" s="68"/>
      <c r="AHH2" s="68"/>
      <c r="AHI2" s="68"/>
      <c r="AHJ2" s="68"/>
      <c r="AHK2" s="68"/>
      <c r="AHL2" s="68"/>
      <c r="AHM2" s="68"/>
      <c r="AHN2" s="68"/>
      <c r="AHO2" s="68"/>
      <c r="AHP2" s="68"/>
      <c r="AHQ2" s="68"/>
      <c r="AHR2" s="68"/>
      <c r="AHS2" s="68"/>
      <c r="AHT2" s="68"/>
      <c r="AHU2" s="68"/>
      <c r="AHV2" s="68"/>
      <c r="AHW2" s="68"/>
      <c r="AHX2" s="68"/>
      <c r="AHY2" s="68"/>
      <c r="AHZ2" s="68"/>
      <c r="AIA2" s="68"/>
      <c r="AIB2" s="68"/>
      <c r="AIC2" s="68"/>
      <c r="AID2" s="68"/>
      <c r="AIE2" s="68"/>
      <c r="AIF2" s="68"/>
      <c r="AIG2" s="68"/>
      <c r="AIH2" s="68"/>
      <c r="AII2" s="68"/>
      <c r="AIJ2" s="68"/>
      <c r="AIK2" s="68"/>
      <c r="AIL2" s="68"/>
      <c r="AIM2" s="68"/>
      <c r="AIN2" s="68"/>
      <c r="AIO2" s="68"/>
      <c r="AIP2" s="68"/>
      <c r="AIQ2" s="68"/>
      <c r="AIR2" s="68"/>
      <c r="AIS2" s="68"/>
      <c r="AIT2" s="68"/>
      <c r="AIU2" s="68"/>
      <c r="AIV2" s="68"/>
      <c r="AIW2" s="68"/>
      <c r="AIX2" s="68"/>
      <c r="AIY2" s="68"/>
      <c r="AIZ2" s="68"/>
      <c r="AJA2" s="68"/>
      <c r="AJB2" s="68"/>
      <c r="AJC2" s="68"/>
      <c r="AJD2" s="68"/>
      <c r="AJE2" s="68"/>
      <c r="AJF2" s="68"/>
      <c r="AJG2" s="68"/>
      <c r="AJH2" s="68"/>
      <c r="AJI2" s="68"/>
      <c r="AJJ2" s="68"/>
      <c r="AJK2" s="68"/>
      <c r="AJL2" s="68"/>
      <c r="AJM2" s="68"/>
      <c r="AJN2" s="68"/>
      <c r="AJO2" s="68"/>
      <c r="AJP2" s="68"/>
      <c r="AJQ2" s="68"/>
      <c r="AJR2" s="68"/>
      <c r="AJS2" s="68"/>
      <c r="AJT2" s="68"/>
      <c r="AJU2" s="68"/>
      <c r="AJV2" s="68"/>
      <c r="AJW2" s="68"/>
      <c r="AJX2" s="68"/>
      <c r="AJY2" s="68"/>
      <c r="AJZ2" s="68"/>
      <c r="AKA2" s="68"/>
      <c r="AKB2" s="68"/>
      <c r="AKC2" s="68"/>
      <c r="AKD2" s="68"/>
      <c r="AKE2" s="68"/>
      <c r="AKF2" s="68"/>
      <c r="AKG2" s="68"/>
      <c r="AKH2" s="68"/>
      <c r="AKI2" s="68"/>
      <c r="AKJ2" s="68"/>
      <c r="AKK2" s="68"/>
      <c r="AKL2" s="68"/>
      <c r="AKM2" s="68"/>
      <c r="AKN2" s="68"/>
      <c r="AKO2" s="68"/>
      <c r="AKP2" s="68"/>
      <c r="AKQ2" s="68"/>
      <c r="AKR2" s="68"/>
      <c r="AKS2" s="68"/>
      <c r="AKT2" s="68"/>
      <c r="AKU2" s="68"/>
      <c r="AKV2" s="68"/>
      <c r="AKW2" s="68"/>
      <c r="AKX2" s="68"/>
      <c r="AKY2" s="68"/>
      <c r="AKZ2" s="68"/>
      <c r="ALA2" s="68"/>
      <c r="ALB2" s="68"/>
      <c r="ALC2" s="68"/>
      <c r="ALD2" s="68"/>
      <c r="ALE2" s="68"/>
      <c r="ALF2" s="68"/>
      <c r="ALG2" s="68"/>
      <c r="ALH2" s="68"/>
      <c r="ALI2" s="68"/>
      <c r="ALJ2" s="68"/>
      <c r="ALK2" s="68"/>
      <c r="ALL2" s="68"/>
      <c r="ALM2" s="68"/>
      <c r="ALN2" s="68"/>
      <c r="ALO2" s="68"/>
      <c r="ALP2" s="68"/>
      <c r="ALQ2" s="68"/>
      <c r="ALR2" s="68"/>
      <c r="ALS2" s="68"/>
      <c r="ALT2" s="68"/>
      <c r="ALU2" s="68"/>
      <c r="ALV2" s="68"/>
      <c r="ALW2" s="68"/>
      <c r="ALX2" s="68"/>
      <c r="ALY2" s="68"/>
      <c r="ALZ2" s="68"/>
      <c r="AMA2" s="68"/>
      <c r="AMB2" s="68"/>
      <c r="AMC2" s="68"/>
      <c r="AMD2" s="68"/>
      <c r="AME2" s="68"/>
      <c r="AMF2" s="68"/>
      <c r="AMG2" s="68"/>
      <c r="AMH2" s="68"/>
      <c r="AMI2" s="68"/>
      <c r="AMJ2" s="68"/>
      <c r="AMK2" s="68"/>
      <c r="AML2" s="68"/>
      <c r="AMM2" s="68"/>
      <c r="AMN2" s="68"/>
      <c r="AMO2" s="68"/>
      <c r="AMP2" s="68"/>
      <c r="AMQ2" s="68"/>
      <c r="AMR2" s="68"/>
      <c r="AMS2" s="68"/>
      <c r="AMT2" s="68"/>
      <c r="AMU2" s="68"/>
      <c r="AMV2" s="68"/>
      <c r="AMW2" s="68"/>
      <c r="AMX2" s="68"/>
      <c r="AMY2" s="68"/>
      <c r="AMZ2" s="68"/>
      <c r="ANA2" s="68"/>
      <c r="ANB2" s="68"/>
      <c r="ANC2" s="68"/>
      <c r="AND2" s="68"/>
      <c r="ANE2" s="68"/>
      <c r="ANF2" s="68"/>
      <c r="ANG2" s="68"/>
      <c r="ANH2" s="68"/>
      <c r="ANI2" s="68"/>
      <c r="ANJ2" s="68"/>
      <c r="ANK2" s="68"/>
      <c r="ANL2" s="68"/>
      <c r="ANM2" s="68"/>
      <c r="ANN2" s="68"/>
      <c r="ANO2" s="68"/>
      <c r="ANP2" s="68"/>
      <c r="ANQ2" s="68"/>
      <c r="ANR2" s="68"/>
      <c r="ANS2" s="68"/>
      <c r="ANT2" s="68"/>
      <c r="ANU2" s="68"/>
      <c r="ANV2" s="68"/>
      <c r="ANW2" s="68"/>
      <c r="ANX2" s="68"/>
      <c r="ANY2" s="68"/>
      <c r="ANZ2" s="68"/>
      <c r="AOA2" s="68"/>
      <c r="AOB2" s="68"/>
      <c r="AOC2" s="68"/>
      <c r="AOD2" s="68"/>
      <c r="AOE2" s="68"/>
      <c r="AOF2" s="68"/>
      <c r="AOG2" s="68"/>
      <c r="AOH2" s="68"/>
      <c r="AOI2" s="68"/>
      <c r="AOJ2" s="68"/>
      <c r="AOK2" s="68"/>
      <c r="AOL2" s="68"/>
      <c r="AOM2" s="68"/>
      <c r="AON2" s="68"/>
      <c r="AOO2" s="68"/>
      <c r="AOP2" s="68"/>
      <c r="AOQ2" s="68"/>
      <c r="AOR2" s="68"/>
      <c r="AOS2" s="68"/>
      <c r="AOT2" s="68"/>
      <c r="AOU2" s="68"/>
      <c r="AOV2" s="68"/>
      <c r="AOW2" s="68"/>
      <c r="AOX2" s="68"/>
      <c r="AOY2" s="68"/>
      <c r="AOZ2" s="68"/>
      <c r="APA2" s="68"/>
      <c r="APB2" s="68"/>
      <c r="APC2" s="68"/>
      <c r="APD2" s="68"/>
      <c r="APE2" s="68"/>
      <c r="APF2" s="68"/>
      <c r="APG2" s="68"/>
      <c r="APH2" s="68"/>
      <c r="API2" s="68"/>
      <c r="APJ2" s="68"/>
      <c r="APK2" s="68"/>
      <c r="APL2" s="68"/>
      <c r="APM2" s="68"/>
      <c r="APN2" s="68"/>
      <c r="APO2" s="68"/>
      <c r="APP2" s="68"/>
      <c r="APQ2" s="68"/>
      <c r="APR2" s="68"/>
      <c r="APS2" s="68"/>
      <c r="APT2" s="68"/>
      <c r="APU2" s="68"/>
      <c r="APV2" s="68"/>
      <c r="APW2" s="68"/>
      <c r="APX2" s="68"/>
      <c r="APY2" s="68"/>
      <c r="APZ2" s="68"/>
      <c r="AQA2" s="68"/>
      <c r="AQB2" s="68"/>
      <c r="AQC2" s="68"/>
      <c r="AQD2" s="68"/>
      <c r="AQE2" s="68"/>
      <c r="AQF2" s="68"/>
      <c r="AQG2" s="68"/>
      <c r="AQH2" s="68"/>
      <c r="AQI2" s="68"/>
      <c r="AQJ2" s="68"/>
      <c r="AQK2" s="68"/>
      <c r="AQL2" s="68"/>
      <c r="AQM2" s="68"/>
      <c r="AQN2" s="68"/>
      <c r="AQO2" s="68"/>
      <c r="AQP2" s="68"/>
      <c r="AQQ2" s="68"/>
      <c r="AQR2" s="68"/>
      <c r="AQS2" s="68"/>
      <c r="AQT2" s="68"/>
      <c r="AQU2" s="68"/>
      <c r="AQV2" s="68"/>
      <c r="AQW2" s="68"/>
      <c r="AQX2" s="68"/>
      <c r="AQY2" s="68"/>
      <c r="AQZ2" s="68"/>
      <c r="ARA2" s="68"/>
      <c r="ARB2" s="68"/>
      <c r="ARC2" s="68"/>
      <c r="ARD2" s="68"/>
      <c r="ARE2" s="68"/>
      <c r="ARF2" s="68"/>
      <c r="ARG2" s="68"/>
      <c r="ARH2" s="68"/>
      <c r="ARI2" s="68"/>
      <c r="ARJ2" s="68"/>
      <c r="ARK2" s="68"/>
      <c r="ARL2" s="68"/>
      <c r="ARM2" s="68"/>
      <c r="ARN2" s="68"/>
      <c r="ARO2" s="68"/>
      <c r="ARP2" s="68"/>
      <c r="ARQ2" s="68"/>
      <c r="ARR2" s="68"/>
      <c r="ARS2" s="68"/>
      <c r="ART2" s="68"/>
      <c r="ARU2" s="68"/>
      <c r="ARV2" s="68"/>
      <c r="ARW2" s="68"/>
      <c r="ARX2" s="68"/>
      <c r="ARY2" s="68"/>
      <c r="ARZ2" s="68"/>
      <c r="ASA2" s="68"/>
      <c r="ASB2" s="68"/>
      <c r="ASC2" s="68"/>
      <c r="ASD2" s="68"/>
      <c r="ASE2" s="68"/>
      <c r="ASF2" s="68"/>
      <c r="ASG2" s="68"/>
      <c r="ASH2" s="68"/>
      <c r="ASI2" s="68"/>
      <c r="ASJ2" s="68"/>
      <c r="ASK2" s="68"/>
      <c r="ASL2" s="68"/>
      <c r="ASM2" s="68"/>
      <c r="ASN2" s="68"/>
      <c r="ASO2" s="68"/>
      <c r="ASP2" s="68"/>
      <c r="ASQ2" s="68"/>
      <c r="ASR2" s="68"/>
      <c r="ASS2" s="68"/>
      <c r="AST2" s="68"/>
      <c r="ASU2" s="68"/>
      <c r="ASV2" s="68"/>
      <c r="ASW2" s="68"/>
      <c r="ASX2" s="68"/>
      <c r="ASY2" s="68"/>
      <c r="ASZ2" s="68"/>
      <c r="ATA2" s="68"/>
      <c r="ATB2" s="68"/>
      <c r="ATC2" s="68"/>
      <c r="ATD2" s="68"/>
      <c r="ATE2" s="68"/>
      <c r="ATF2" s="68"/>
      <c r="ATG2" s="68"/>
      <c r="ATH2" s="68"/>
      <c r="ATI2" s="68"/>
      <c r="ATJ2" s="68"/>
      <c r="ATK2" s="68"/>
      <c r="ATL2" s="68"/>
      <c r="ATM2" s="68"/>
      <c r="ATN2" s="68"/>
      <c r="ATO2" s="68"/>
      <c r="ATP2" s="68"/>
      <c r="ATQ2" s="68"/>
      <c r="ATR2" s="68"/>
      <c r="ATS2" s="68"/>
      <c r="ATT2" s="68"/>
      <c r="ATU2" s="68"/>
      <c r="ATV2" s="68"/>
      <c r="ATW2" s="68"/>
      <c r="ATX2" s="68"/>
      <c r="ATY2" s="68"/>
      <c r="ATZ2" s="68"/>
      <c r="AUA2" s="68"/>
      <c r="AUB2" s="68"/>
      <c r="AUC2" s="68"/>
      <c r="AUD2" s="68"/>
      <c r="AUE2" s="68"/>
      <c r="AUF2" s="68"/>
      <c r="AUG2" s="68"/>
      <c r="AUH2" s="68"/>
      <c r="AUI2" s="68"/>
      <c r="AUJ2" s="68"/>
      <c r="AUK2" s="68"/>
      <c r="AUL2" s="68"/>
      <c r="AUM2" s="68"/>
      <c r="AUN2" s="68"/>
      <c r="AUO2" s="68"/>
      <c r="AUP2" s="68"/>
      <c r="AUQ2" s="68"/>
      <c r="AUR2" s="68"/>
      <c r="AUS2" s="68"/>
      <c r="AUT2" s="68"/>
      <c r="AUU2" s="68"/>
      <c r="AUV2" s="68"/>
      <c r="AUW2" s="68"/>
      <c r="AUX2" s="68"/>
      <c r="AUY2" s="68"/>
      <c r="AUZ2" s="68"/>
      <c r="AVA2" s="68"/>
      <c r="AVB2" s="68"/>
      <c r="AVC2" s="68"/>
      <c r="AVD2" s="68"/>
      <c r="AVE2" s="68"/>
      <c r="AVF2" s="68"/>
      <c r="AVG2" s="68"/>
      <c r="AVH2" s="68"/>
      <c r="AVI2" s="68"/>
      <c r="AVJ2" s="68"/>
      <c r="AVK2" s="68"/>
      <c r="AVL2" s="68"/>
      <c r="AVM2" s="68"/>
      <c r="AVN2" s="68"/>
      <c r="AVO2" s="68"/>
      <c r="AVP2" s="68"/>
      <c r="AVQ2" s="68"/>
      <c r="AVR2" s="68"/>
      <c r="AVS2" s="68"/>
      <c r="AVT2" s="68"/>
      <c r="AVU2" s="68"/>
      <c r="AVV2" s="68"/>
      <c r="AVW2" s="68"/>
      <c r="AVX2" s="68"/>
      <c r="AVY2" s="68"/>
      <c r="AVZ2" s="68"/>
      <c r="AWA2" s="68"/>
      <c r="AWB2" s="68"/>
      <c r="AWC2" s="68"/>
      <c r="AWD2" s="68"/>
      <c r="AWE2" s="68"/>
      <c r="AWF2" s="68"/>
      <c r="AWG2" s="68"/>
      <c r="AWH2" s="68"/>
      <c r="AWI2" s="68"/>
      <c r="AWJ2" s="68"/>
      <c r="AWK2" s="68"/>
      <c r="AWL2" s="68"/>
      <c r="AWM2" s="68"/>
      <c r="AWN2" s="68"/>
      <c r="AWO2" s="68"/>
      <c r="AWP2" s="68"/>
      <c r="AWQ2" s="68"/>
      <c r="AWR2" s="68"/>
      <c r="AWS2" s="68"/>
      <c r="AWT2" s="68"/>
      <c r="AWU2" s="68"/>
      <c r="AWV2" s="68"/>
      <c r="AWW2" s="68"/>
      <c r="AWX2" s="68"/>
      <c r="AWY2" s="68"/>
      <c r="AWZ2" s="68"/>
      <c r="AXA2" s="68"/>
      <c r="AXB2" s="68"/>
      <c r="AXC2" s="68"/>
      <c r="AXD2" s="68"/>
      <c r="AXE2" s="68"/>
      <c r="AXF2" s="68"/>
      <c r="AXG2" s="68"/>
      <c r="AXH2" s="68"/>
      <c r="AXI2" s="68"/>
      <c r="AXJ2" s="68"/>
      <c r="AXK2" s="68"/>
      <c r="AXL2" s="68"/>
      <c r="AXM2" s="68"/>
      <c r="AXN2" s="68"/>
      <c r="AXO2" s="68"/>
      <c r="AXP2" s="68"/>
      <c r="AXQ2" s="68"/>
      <c r="AXR2" s="68"/>
      <c r="AXS2" s="68"/>
      <c r="AXT2" s="68"/>
      <c r="AXU2" s="68"/>
      <c r="AXV2" s="68"/>
      <c r="AXW2" s="68"/>
      <c r="AXX2" s="68"/>
      <c r="AXY2" s="68"/>
      <c r="AXZ2" s="68"/>
      <c r="AYA2" s="68"/>
      <c r="AYB2" s="68"/>
      <c r="AYC2" s="68"/>
      <c r="AYD2" s="68"/>
      <c r="AYE2" s="68"/>
      <c r="AYF2" s="68"/>
      <c r="AYG2" s="68"/>
      <c r="AYH2" s="68"/>
      <c r="AYI2" s="68"/>
      <c r="AYJ2" s="68"/>
      <c r="AYK2" s="68"/>
      <c r="AYL2" s="68"/>
      <c r="AYM2" s="68"/>
      <c r="AYN2" s="68"/>
      <c r="AYO2" s="68"/>
      <c r="AYP2" s="68"/>
      <c r="AYQ2" s="68"/>
      <c r="AYR2" s="68"/>
      <c r="AYS2" s="68"/>
      <c r="AYT2" s="68"/>
      <c r="AYU2" s="68"/>
      <c r="AYV2" s="68"/>
      <c r="AYW2" s="68"/>
      <c r="AYX2" s="68"/>
      <c r="AYY2" s="68"/>
      <c r="AYZ2" s="68"/>
      <c r="AZA2" s="68"/>
      <c r="AZB2" s="68"/>
      <c r="AZC2" s="68"/>
      <c r="AZD2" s="68"/>
      <c r="AZE2" s="68"/>
      <c r="AZF2" s="68"/>
      <c r="AZG2" s="68"/>
      <c r="AZH2" s="68"/>
      <c r="AZI2" s="68"/>
      <c r="AZJ2" s="68"/>
      <c r="AZK2" s="68"/>
      <c r="AZL2" s="68"/>
      <c r="AZM2" s="68"/>
      <c r="AZN2" s="68"/>
      <c r="AZO2" s="68"/>
      <c r="AZP2" s="68"/>
      <c r="AZQ2" s="68"/>
      <c r="AZR2" s="68"/>
      <c r="AZS2" s="68"/>
      <c r="AZT2" s="68"/>
      <c r="AZU2" s="68"/>
      <c r="AZV2" s="68"/>
      <c r="AZW2" s="68"/>
      <c r="AZX2" s="68"/>
      <c r="AZY2" s="68"/>
      <c r="AZZ2" s="68"/>
      <c r="BAA2" s="68"/>
      <c r="BAB2" s="68"/>
      <c r="BAC2" s="68"/>
      <c r="BAD2" s="68"/>
      <c r="BAE2" s="68"/>
      <c r="BAF2" s="68"/>
      <c r="BAG2" s="68"/>
      <c r="BAH2" s="68"/>
      <c r="BAI2" s="68"/>
      <c r="BAJ2" s="68"/>
      <c r="BAK2" s="68"/>
      <c r="BAL2" s="68"/>
      <c r="BAM2" s="68"/>
      <c r="BAN2" s="68"/>
      <c r="BAO2" s="68"/>
      <c r="BAP2" s="68"/>
      <c r="BAQ2" s="68"/>
      <c r="BAR2" s="68"/>
      <c r="BAS2" s="68"/>
      <c r="BAT2" s="68"/>
      <c r="BAU2" s="68"/>
      <c r="BAV2" s="68"/>
      <c r="BAW2" s="68"/>
      <c r="BAX2" s="68"/>
      <c r="BAY2" s="68"/>
      <c r="BAZ2" s="68"/>
      <c r="BBA2" s="68"/>
      <c r="BBB2" s="68"/>
      <c r="BBC2" s="68"/>
      <c r="BBD2" s="68"/>
      <c r="BBE2" s="68"/>
      <c r="BBF2" s="68"/>
      <c r="BBG2" s="68"/>
      <c r="BBH2" s="68"/>
      <c r="BBI2" s="68"/>
      <c r="BBJ2" s="68"/>
      <c r="BBK2" s="68"/>
      <c r="BBL2" s="68"/>
      <c r="BBM2" s="68"/>
      <c r="BBN2" s="68"/>
      <c r="BBO2" s="68"/>
      <c r="BBP2" s="68"/>
      <c r="BBQ2" s="68"/>
      <c r="BBR2" s="68"/>
      <c r="BBS2" s="68"/>
      <c r="BBT2" s="68"/>
      <c r="BBU2" s="68"/>
      <c r="BBV2" s="68"/>
      <c r="BBW2" s="68"/>
      <c r="BBX2" s="68"/>
      <c r="BBY2" s="68"/>
      <c r="BBZ2" s="68"/>
      <c r="BCA2" s="68"/>
      <c r="BCB2" s="68"/>
      <c r="BCC2" s="68"/>
      <c r="BCD2" s="68"/>
      <c r="BCE2" s="68"/>
      <c r="BCF2" s="68"/>
      <c r="BCG2" s="68"/>
      <c r="BCH2" s="68"/>
      <c r="BCI2" s="68"/>
      <c r="BCJ2" s="68"/>
      <c r="BCK2" s="68"/>
      <c r="BCL2" s="68"/>
      <c r="BCM2" s="68"/>
      <c r="BCN2" s="68"/>
      <c r="BCO2" s="68"/>
      <c r="BCP2" s="68"/>
      <c r="BCQ2" s="68"/>
      <c r="BCR2" s="68"/>
      <c r="BCS2" s="68"/>
      <c r="BCT2" s="68"/>
      <c r="BCU2" s="68"/>
      <c r="BCV2" s="68"/>
      <c r="BCW2" s="68"/>
      <c r="BCX2" s="68"/>
      <c r="BCY2" s="68"/>
      <c r="BCZ2" s="68"/>
      <c r="BDA2" s="68"/>
      <c r="BDB2" s="68"/>
      <c r="BDC2" s="68"/>
      <c r="BDD2" s="68"/>
      <c r="BDE2" s="68"/>
      <c r="BDF2" s="68"/>
      <c r="BDG2" s="68"/>
      <c r="BDH2" s="68"/>
      <c r="BDI2" s="68"/>
      <c r="BDJ2" s="68"/>
      <c r="BDK2" s="68"/>
      <c r="BDL2" s="68"/>
      <c r="BDM2" s="68"/>
      <c r="BDN2" s="68"/>
      <c r="BDO2" s="68"/>
      <c r="BDP2" s="68"/>
      <c r="BDQ2" s="68"/>
      <c r="BDR2" s="68"/>
      <c r="BDS2" s="68"/>
      <c r="BDT2" s="68"/>
      <c r="BDU2" s="68"/>
      <c r="BDV2" s="68"/>
      <c r="BDW2" s="68"/>
      <c r="BDX2" s="68"/>
      <c r="BDY2" s="68"/>
      <c r="BDZ2" s="68"/>
      <c r="BEA2" s="68"/>
      <c r="BEB2" s="68"/>
      <c r="BEC2" s="68"/>
      <c r="BED2" s="68"/>
      <c r="BEE2" s="68"/>
      <c r="BEF2" s="68"/>
      <c r="BEG2" s="68"/>
      <c r="BEH2" s="68"/>
      <c r="BEI2" s="68"/>
      <c r="BEJ2" s="68"/>
      <c r="BEK2" s="68"/>
      <c r="BEL2" s="68"/>
      <c r="BEM2" s="68"/>
      <c r="BEN2" s="68"/>
      <c r="BEO2" s="68"/>
      <c r="BEP2" s="68"/>
      <c r="BEQ2" s="68"/>
      <c r="BER2" s="68"/>
      <c r="BES2" s="68"/>
      <c r="BET2" s="68"/>
      <c r="BEU2" s="68"/>
      <c r="BEV2" s="68"/>
      <c r="BEW2" s="68"/>
      <c r="BEX2" s="68"/>
      <c r="BEY2" s="68"/>
      <c r="BEZ2" s="68"/>
      <c r="BFA2" s="68"/>
      <c r="BFB2" s="68"/>
      <c r="BFC2" s="68"/>
      <c r="BFD2" s="68"/>
      <c r="BFE2" s="68"/>
      <c r="BFF2" s="68"/>
      <c r="BFG2" s="68"/>
      <c r="BFH2" s="68"/>
      <c r="BFI2" s="68"/>
      <c r="BFJ2" s="68"/>
      <c r="BFK2" s="68"/>
      <c r="BFL2" s="68"/>
      <c r="BFM2" s="68"/>
      <c r="BFN2" s="68"/>
      <c r="BFO2" s="68"/>
      <c r="BFP2" s="68"/>
      <c r="BFQ2" s="68"/>
      <c r="BFR2" s="68"/>
      <c r="BFS2" s="68"/>
      <c r="BFT2" s="68"/>
      <c r="BFU2" s="68"/>
      <c r="BFV2" s="68"/>
      <c r="BFW2" s="68"/>
      <c r="BFX2" s="68"/>
      <c r="BFY2" s="68"/>
      <c r="BFZ2" s="68"/>
      <c r="BGA2" s="68"/>
      <c r="BGB2" s="68"/>
      <c r="BGC2" s="68"/>
      <c r="BGD2" s="68"/>
      <c r="BGE2" s="68"/>
      <c r="BGF2" s="68"/>
      <c r="BGG2" s="68"/>
      <c r="BGH2" s="68"/>
      <c r="BGI2" s="68"/>
      <c r="BGJ2" s="68"/>
      <c r="BGK2" s="68"/>
      <c r="BGL2" s="68"/>
      <c r="BGM2" s="68"/>
      <c r="BGN2" s="68"/>
      <c r="BGO2" s="68"/>
      <c r="BGP2" s="68"/>
      <c r="BGQ2" s="68"/>
      <c r="BGR2" s="68"/>
      <c r="BGS2" s="68"/>
      <c r="BGT2" s="68"/>
      <c r="BGU2" s="68"/>
      <c r="BGV2" s="68"/>
      <c r="BGW2" s="68"/>
      <c r="BGX2" s="68"/>
      <c r="BGY2" s="68"/>
      <c r="BGZ2" s="68"/>
      <c r="BHA2" s="68"/>
      <c r="BHB2" s="68"/>
      <c r="BHC2" s="68"/>
      <c r="BHD2" s="68"/>
      <c r="BHE2" s="68"/>
      <c r="BHF2" s="68"/>
      <c r="BHG2" s="68"/>
      <c r="BHH2" s="68"/>
      <c r="BHI2" s="68"/>
      <c r="BHJ2" s="68"/>
      <c r="BHK2" s="68"/>
      <c r="BHL2" s="68"/>
      <c r="BHM2" s="68"/>
      <c r="BHN2" s="68"/>
      <c r="BHO2" s="68"/>
      <c r="BHP2" s="68"/>
      <c r="BHQ2" s="68"/>
      <c r="BHR2" s="68"/>
      <c r="BHS2" s="68"/>
      <c r="BHT2" s="68"/>
      <c r="BHU2" s="68"/>
      <c r="BHV2" s="68"/>
      <c r="BHW2" s="68"/>
      <c r="BHX2" s="68"/>
      <c r="BHY2" s="68"/>
      <c r="BHZ2" s="68"/>
      <c r="BIA2" s="68"/>
      <c r="BIB2" s="68"/>
      <c r="BIC2" s="68"/>
      <c r="BID2" s="68"/>
      <c r="BIE2" s="68"/>
      <c r="BIF2" s="68"/>
      <c r="BIG2" s="68"/>
      <c r="BIH2" s="68"/>
      <c r="BII2" s="68"/>
      <c r="BIJ2" s="68"/>
      <c r="BIK2" s="68"/>
      <c r="BIL2" s="68"/>
      <c r="BIM2" s="68"/>
      <c r="BIN2" s="68"/>
      <c r="BIO2" s="68"/>
      <c r="BIP2" s="68"/>
      <c r="BIQ2" s="68"/>
      <c r="BIR2" s="68"/>
      <c r="BIS2" s="68"/>
      <c r="BIT2" s="68"/>
      <c r="BIU2" s="68"/>
      <c r="BIV2" s="68"/>
      <c r="BIW2" s="68"/>
      <c r="BIX2" s="68"/>
      <c r="BIY2" s="68"/>
      <c r="BIZ2" s="68"/>
      <c r="BJA2" s="68"/>
      <c r="BJB2" s="68"/>
      <c r="BJC2" s="68"/>
      <c r="BJD2" s="68"/>
      <c r="BJE2" s="68"/>
      <c r="BJF2" s="68"/>
      <c r="BJG2" s="68"/>
      <c r="BJH2" s="68"/>
      <c r="BJI2" s="68"/>
      <c r="BJJ2" s="68"/>
      <c r="BJK2" s="68"/>
      <c r="BJL2" s="68"/>
      <c r="BJM2" s="68"/>
      <c r="BJN2" s="68"/>
      <c r="BJO2" s="68"/>
      <c r="BJP2" s="68"/>
      <c r="BJQ2" s="68"/>
      <c r="BJR2" s="68"/>
      <c r="BJS2" s="68"/>
      <c r="BJT2" s="68"/>
      <c r="BJU2" s="68"/>
      <c r="BJV2" s="68"/>
      <c r="BJW2" s="68"/>
      <c r="BJX2" s="68"/>
      <c r="BJY2" s="68"/>
      <c r="BJZ2" s="68"/>
      <c r="BKA2" s="68"/>
      <c r="BKB2" s="68"/>
      <c r="BKC2" s="68"/>
      <c r="BKD2" s="68"/>
      <c r="BKE2" s="68"/>
      <c r="BKF2" s="68"/>
      <c r="BKG2" s="68"/>
      <c r="BKH2" s="68"/>
      <c r="BKI2" s="68"/>
      <c r="BKJ2" s="68"/>
      <c r="BKK2" s="68"/>
      <c r="BKL2" s="68"/>
      <c r="BKM2" s="68"/>
      <c r="BKN2" s="68"/>
      <c r="BKO2" s="68"/>
      <c r="BKP2" s="68"/>
      <c r="BKQ2" s="68"/>
      <c r="BKR2" s="68"/>
      <c r="BKS2" s="68"/>
      <c r="BKT2" s="68"/>
      <c r="BKU2" s="68"/>
      <c r="BKV2" s="68"/>
      <c r="BKW2" s="68"/>
      <c r="BKX2" s="68"/>
      <c r="BKY2" s="68"/>
      <c r="BKZ2" s="68"/>
      <c r="BLA2" s="68"/>
      <c r="BLB2" s="68"/>
      <c r="BLC2" s="68"/>
      <c r="BLD2" s="68"/>
      <c r="BLE2" s="68"/>
      <c r="BLF2" s="68"/>
      <c r="BLG2" s="68"/>
      <c r="BLH2" s="68"/>
      <c r="BLI2" s="68"/>
      <c r="BLJ2" s="68"/>
      <c r="BLK2" s="68"/>
      <c r="BLL2" s="68"/>
      <c r="BLM2" s="68"/>
      <c r="BLN2" s="68"/>
      <c r="BLO2" s="68"/>
      <c r="BLP2" s="68"/>
      <c r="BLQ2" s="68"/>
      <c r="BLR2" s="68"/>
      <c r="BLS2" s="68"/>
      <c r="BLT2" s="68"/>
      <c r="BLU2" s="68"/>
      <c r="BLV2" s="68"/>
      <c r="BLW2" s="68"/>
      <c r="BLX2" s="68"/>
      <c r="BLY2" s="68"/>
      <c r="BLZ2" s="68"/>
      <c r="BMA2" s="68"/>
      <c r="BMB2" s="68"/>
      <c r="BMC2" s="68"/>
      <c r="BMD2" s="68"/>
      <c r="BME2" s="68"/>
      <c r="BMF2" s="68"/>
      <c r="BMG2" s="68"/>
      <c r="BMH2" s="68"/>
      <c r="BMI2" s="68"/>
      <c r="BMJ2" s="68"/>
      <c r="BMK2" s="68"/>
      <c r="BML2" s="68"/>
      <c r="BMM2" s="68"/>
      <c r="BMN2" s="68"/>
      <c r="BMO2" s="68"/>
      <c r="BMP2" s="68"/>
      <c r="BMQ2" s="68"/>
      <c r="BMR2" s="68"/>
      <c r="BMS2" s="68"/>
      <c r="BMT2" s="68"/>
      <c r="BMU2" s="68"/>
      <c r="BMV2" s="68"/>
      <c r="BMW2" s="68"/>
      <c r="BMX2" s="68"/>
      <c r="BMY2" s="68"/>
      <c r="BMZ2" s="68"/>
      <c r="BNA2" s="68"/>
      <c r="BNB2" s="68"/>
      <c r="BNC2" s="68"/>
      <c r="BND2" s="68"/>
      <c r="BNE2" s="68"/>
      <c r="BNF2" s="68"/>
      <c r="BNG2" s="68"/>
      <c r="BNH2" s="68"/>
      <c r="BNI2" s="68"/>
      <c r="BNJ2" s="68"/>
      <c r="BNK2" s="68"/>
      <c r="BNL2" s="68"/>
      <c r="BNM2" s="68"/>
      <c r="BNN2" s="68"/>
      <c r="BNO2" s="68"/>
      <c r="BNP2" s="68"/>
      <c r="BNQ2" s="68"/>
      <c r="BNR2" s="68"/>
      <c r="BNS2" s="68"/>
      <c r="BNT2" s="68"/>
      <c r="BNU2" s="68"/>
      <c r="BNV2" s="68"/>
      <c r="BNW2" s="68"/>
      <c r="BNX2" s="68"/>
      <c r="BNY2" s="68"/>
      <c r="BNZ2" s="68"/>
      <c r="BOA2" s="68"/>
      <c r="BOB2" s="68"/>
      <c r="BOC2" s="68"/>
      <c r="BOD2" s="68"/>
      <c r="BOE2" s="68"/>
      <c r="BOF2" s="68"/>
      <c r="BOG2" s="68"/>
      <c r="BOH2" s="68"/>
      <c r="BOI2" s="68"/>
      <c r="BOJ2" s="68"/>
      <c r="BOK2" s="68"/>
      <c r="BOL2" s="68"/>
      <c r="BOM2" s="68"/>
      <c r="BON2" s="68"/>
      <c r="BOO2" s="68"/>
      <c r="BOP2" s="68"/>
      <c r="BOQ2" s="68"/>
      <c r="BOR2" s="68"/>
      <c r="BOS2" s="68"/>
      <c r="BOT2" s="68"/>
      <c r="BOU2" s="68"/>
      <c r="BOV2" s="68"/>
      <c r="BOW2" s="68"/>
      <c r="BOX2" s="68"/>
      <c r="BOY2" s="68"/>
      <c r="BOZ2" s="68"/>
      <c r="BPA2" s="68"/>
      <c r="BPB2" s="68"/>
      <c r="BPC2" s="68"/>
      <c r="BPD2" s="68"/>
      <c r="BPE2" s="68"/>
      <c r="BPF2" s="68"/>
      <c r="BPG2" s="68"/>
      <c r="BPH2" s="68"/>
      <c r="BPI2" s="68"/>
      <c r="BPJ2" s="68"/>
      <c r="BPK2" s="68"/>
      <c r="BPL2" s="68"/>
      <c r="BPM2" s="68"/>
      <c r="BPN2" s="68"/>
      <c r="BPO2" s="68"/>
      <c r="BPP2" s="68"/>
      <c r="BPQ2" s="68"/>
      <c r="BPR2" s="68"/>
      <c r="BPS2" s="68"/>
      <c r="BPT2" s="68"/>
      <c r="BPU2" s="68"/>
      <c r="BPV2" s="68"/>
      <c r="BPW2" s="68"/>
      <c r="BPX2" s="68"/>
      <c r="BPY2" s="68"/>
      <c r="BPZ2" s="68"/>
      <c r="BQA2" s="68"/>
      <c r="BQB2" s="68"/>
      <c r="BQC2" s="68"/>
      <c r="BQD2" s="68"/>
      <c r="BQE2" s="68"/>
      <c r="BQF2" s="68"/>
      <c r="BQG2" s="68"/>
      <c r="BQH2" s="68"/>
      <c r="BQI2" s="68"/>
      <c r="BQJ2" s="68"/>
      <c r="BQK2" s="68"/>
      <c r="BQL2" s="68"/>
      <c r="BQM2" s="68"/>
      <c r="BQN2" s="68"/>
      <c r="BQO2" s="68"/>
      <c r="BQP2" s="68"/>
      <c r="BQQ2" s="68"/>
      <c r="BQR2" s="68"/>
      <c r="BQS2" s="68"/>
      <c r="BQT2" s="68"/>
      <c r="BQU2" s="68"/>
      <c r="BQV2" s="68"/>
      <c r="BQW2" s="68"/>
      <c r="BQX2" s="68"/>
      <c r="BQY2" s="68"/>
      <c r="BQZ2" s="68"/>
      <c r="BRA2" s="68"/>
      <c r="BRB2" s="68"/>
      <c r="BRC2" s="68"/>
      <c r="BRD2" s="68"/>
      <c r="BRE2" s="68"/>
      <c r="BRF2" s="68"/>
      <c r="BRG2" s="68"/>
      <c r="BRH2" s="68"/>
      <c r="BRI2" s="68"/>
      <c r="BRJ2" s="68"/>
      <c r="BRK2" s="68"/>
      <c r="BRL2" s="68"/>
      <c r="BRM2" s="68"/>
      <c r="BRN2" s="68"/>
      <c r="BRO2" s="68"/>
      <c r="BRP2" s="68"/>
      <c r="BRQ2" s="68"/>
      <c r="BRR2" s="68"/>
      <c r="BRS2" s="68"/>
      <c r="BRT2" s="68"/>
      <c r="BRU2" s="68"/>
      <c r="BRV2" s="68"/>
      <c r="BRW2" s="68"/>
      <c r="BRX2" s="68"/>
      <c r="BRY2" s="68"/>
      <c r="BRZ2" s="68"/>
      <c r="BSA2" s="68"/>
      <c r="BSB2" s="68"/>
      <c r="BSC2" s="68"/>
      <c r="BSD2" s="68"/>
      <c r="BSE2" s="68"/>
      <c r="BSF2" s="68"/>
      <c r="BSG2" s="68"/>
      <c r="BSH2" s="68"/>
      <c r="BSI2" s="68"/>
      <c r="BSJ2" s="68"/>
      <c r="BSK2" s="68"/>
      <c r="BSL2" s="68"/>
      <c r="BSM2" s="68"/>
      <c r="BSN2" s="68"/>
      <c r="BSO2" s="68"/>
      <c r="BSP2" s="68"/>
      <c r="BSQ2" s="68"/>
      <c r="BSR2" s="68"/>
      <c r="BSS2" s="68"/>
      <c r="BST2" s="68"/>
      <c r="BSU2" s="68"/>
      <c r="BSV2" s="68"/>
      <c r="BSW2" s="68"/>
      <c r="BSX2" s="68"/>
      <c r="BSY2" s="68"/>
      <c r="BSZ2" s="68"/>
      <c r="BTA2" s="68"/>
      <c r="BTB2" s="68"/>
      <c r="BTC2" s="68"/>
      <c r="BTD2" s="68"/>
      <c r="BTE2" s="68"/>
      <c r="BTF2" s="68"/>
      <c r="BTG2" s="68"/>
      <c r="BTH2" s="68"/>
      <c r="BTI2" s="68"/>
      <c r="BTJ2" s="68"/>
      <c r="BTK2" s="68"/>
      <c r="BTL2" s="68"/>
      <c r="BTM2" s="68"/>
      <c r="BTN2" s="68"/>
      <c r="BTO2" s="68"/>
      <c r="BTP2" s="68"/>
      <c r="BTQ2" s="68"/>
      <c r="BTR2" s="68"/>
      <c r="BTS2" s="68"/>
      <c r="BTT2" s="68"/>
      <c r="BTU2" s="68"/>
      <c r="BTV2" s="68"/>
      <c r="BTW2" s="68"/>
      <c r="BTX2" s="68"/>
      <c r="BTY2" s="68"/>
      <c r="BTZ2" s="68"/>
      <c r="BUA2" s="68"/>
      <c r="BUB2" s="68"/>
      <c r="BUC2" s="68"/>
      <c r="BUD2" s="68"/>
      <c r="BUE2" s="68"/>
      <c r="BUF2" s="68"/>
      <c r="BUG2" s="68"/>
      <c r="BUH2" s="68"/>
      <c r="BUI2" s="68"/>
      <c r="BUJ2" s="68"/>
      <c r="BUK2" s="68"/>
      <c r="BUL2" s="68"/>
      <c r="BUM2" s="68"/>
      <c r="BUN2" s="68"/>
      <c r="BUO2" s="68"/>
      <c r="BUP2" s="68"/>
      <c r="BUQ2" s="68"/>
      <c r="BUR2" s="68"/>
      <c r="BUS2" s="68"/>
      <c r="BUT2" s="68"/>
      <c r="BUU2" s="68"/>
      <c r="BUV2" s="68"/>
      <c r="BUW2" s="68"/>
      <c r="BUX2" s="68"/>
      <c r="BUY2" s="68"/>
      <c r="BUZ2" s="68"/>
      <c r="BVA2" s="68"/>
      <c r="BVB2" s="68"/>
      <c r="BVC2" s="68"/>
      <c r="BVD2" s="68"/>
      <c r="BVE2" s="68"/>
      <c r="BVF2" s="68"/>
      <c r="BVG2" s="68"/>
      <c r="BVH2" s="68"/>
      <c r="BVI2" s="68"/>
      <c r="BVJ2" s="68"/>
      <c r="BVK2" s="68"/>
      <c r="BVL2" s="68"/>
      <c r="BVM2" s="68"/>
      <c r="BVN2" s="68"/>
      <c r="BVO2" s="68"/>
      <c r="BVP2" s="68"/>
      <c r="BVQ2" s="68"/>
      <c r="BVR2" s="68"/>
      <c r="BVS2" s="68"/>
      <c r="BVT2" s="68"/>
      <c r="BVU2" s="68"/>
      <c r="BVV2" s="68"/>
      <c r="BVW2" s="68"/>
      <c r="BVX2" s="68"/>
      <c r="BVY2" s="68"/>
      <c r="BVZ2" s="68"/>
      <c r="BWA2" s="68"/>
      <c r="BWB2" s="68"/>
      <c r="BWC2" s="68"/>
      <c r="BWD2" s="68"/>
      <c r="BWE2" s="68"/>
      <c r="BWF2" s="68"/>
      <c r="BWG2" s="68"/>
      <c r="BWH2" s="68"/>
      <c r="BWI2" s="68"/>
      <c r="BWJ2" s="68"/>
      <c r="BWK2" s="68"/>
      <c r="BWL2" s="68"/>
      <c r="BWM2" s="68"/>
      <c r="BWN2" s="68"/>
      <c r="BWO2" s="68"/>
      <c r="BWP2" s="68"/>
      <c r="BWQ2" s="68"/>
      <c r="BWR2" s="68"/>
      <c r="BWS2" s="68"/>
      <c r="BWT2" s="68"/>
      <c r="BWU2" s="68"/>
      <c r="BWV2" s="68"/>
      <c r="BWW2" s="68"/>
      <c r="BWX2" s="68"/>
      <c r="BWY2" s="68"/>
      <c r="BWZ2" s="68"/>
      <c r="BXA2" s="68"/>
      <c r="BXB2" s="68"/>
      <c r="BXC2" s="68"/>
      <c r="BXD2" s="68"/>
      <c r="BXE2" s="68"/>
      <c r="BXF2" s="68"/>
      <c r="BXG2" s="68"/>
      <c r="BXH2" s="68"/>
      <c r="BXI2" s="68"/>
      <c r="BXJ2" s="68"/>
      <c r="BXK2" s="68"/>
      <c r="BXL2" s="68"/>
      <c r="BXM2" s="68"/>
      <c r="BXN2" s="68"/>
      <c r="BXO2" s="68"/>
      <c r="BXP2" s="68"/>
      <c r="BXQ2" s="68"/>
      <c r="BXR2" s="68"/>
      <c r="BXS2" s="68"/>
      <c r="BXT2" s="68"/>
      <c r="BXU2" s="68"/>
      <c r="BXV2" s="68"/>
      <c r="BXW2" s="68"/>
      <c r="BXX2" s="68"/>
      <c r="BXY2" s="68"/>
      <c r="BXZ2" s="68"/>
      <c r="BYA2" s="68"/>
      <c r="BYB2" s="68"/>
      <c r="BYC2" s="68"/>
      <c r="BYD2" s="68"/>
      <c r="BYE2" s="68"/>
      <c r="BYF2" s="68"/>
      <c r="BYG2" s="68"/>
      <c r="BYH2" s="68"/>
      <c r="BYI2" s="68"/>
      <c r="BYJ2" s="68"/>
      <c r="BYK2" s="68"/>
      <c r="BYL2" s="68"/>
      <c r="BYM2" s="68"/>
      <c r="BYN2" s="68"/>
      <c r="BYO2" s="68"/>
      <c r="BYP2" s="68"/>
      <c r="BYQ2" s="68"/>
      <c r="BYR2" s="68"/>
      <c r="BYS2" s="68"/>
      <c r="BYT2" s="68"/>
      <c r="BYU2" s="68"/>
      <c r="BYV2" s="68"/>
      <c r="BYW2" s="68"/>
      <c r="BYX2" s="68"/>
      <c r="BYY2" s="68"/>
      <c r="BYZ2" s="68"/>
      <c r="BZA2" s="68"/>
      <c r="BZB2" s="68"/>
      <c r="BZC2" s="68"/>
      <c r="BZD2" s="68"/>
      <c r="BZE2" s="68"/>
      <c r="BZF2" s="68"/>
      <c r="BZG2" s="68"/>
      <c r="BZH2" s="68"/>
      <c r="BZI2" s="68"/>
      <c r="BZJ2" s="68"/>
      <c r="BZK2" s="68"/>
      <c r="BZL2" s="68"/>
      <c r="BZM2" s="68"/>
      <c r="BZN2" s="68"/>
      <c r="BZO2" s="68"/>
      <c r="BZP2" s="68"/>
      <c r="BZQ2" s="68"/>
      <c r="BZR2" s="68"/>
      <c r="BZS2" s="68"/>
      <c r="BZT2" s="68"/>
      <c r="BZU2" s="68"/>
      <c r="BZV2" s="68"/>
      <c r="BZW2" s="68"/>
      <c r="BZX2" s="68"/>
      <c r="BZY2" s="68"/>
      <c r="BZZ2" s="68"/>
      <c r="CAA2" s="68"/>
      <c r="CAB2" s="68"/>
      <c r="CAC2" s="68"/>
      <c r="CAD2" s="68"/>
      <c r="CAE2" s="68"/>
      <c r="CAF2" s="68"/>
      <c r="CAG2" s="68"/>
      <c r="CAH2" s="68"/>
      <c r="CAI2" s="68"/>
      <c r="CAJ2" s="68"/>
      <c r="CAK2" s="68"/>
      <c r="CAL2" s="68"/>
      <c r="CAM2" s="68"/>
      <c r="CAN2" s="68"/>
      <c r="CAO2" s="68"/>
      <c r="CAP2" s="68"/>
      <c r="CAQ2" s="68"/>
      <c r="CAR2" s="68"/>
      <c r="CAS2" s="68"/>
      <c r="CAT2" s="68"/>
      <c r="CAU2" s="68"/>
      <c r="CAV2" s="68"/>
      <c r="CAW2" s="68"/>
      <c r="CAX2" s="68"/>
      <c r="CAY2" s="68"/>
      <c r="CAZ2" s="68"/>
      <c r="CBA2" s="68"/>
      <c r="CBB2" s="68"/>
      <c r="CBC2" s="68"/>
      <c r="CBD2" s="68"/>
      <c r="CBE2" s="68"/>
      <c r="CBF2" s="68"/>
      <c r="CBG2" s="68"/>
      <c r="CBH2" s="68"/>
      <c r="CBI2" s="68"/>
      <c r="CBJ2" s="68"/>
      <c r="CBK2" s="68"/>
      <c r="CBL2" s="68"/>
      <c r="CBM2" s="68"/>
      <c r="CBN2" s="68"/>
      <c r="CBO2" s="68"/>
      <c r="CBP2" s="68"/>
      <c r="CBQ2" s="68"/>
      <c r="CBR2" s="68"/>
      <c r="CBS2" s="68"/>
      <c r="CBT2" s="68"/>
      <c r="CBU2" s="68"/>
      <c r="CBV2" s="68"/>
      <c r="CBW2" s="68"/>
      <c r="CBX2" s="68"/>
      <c r="CBY2" s="68"/>
      <c r="CBZ2" s="68"/>
      <c r="CCA2" s="68"/>
      <c r="CCB2" s="68"/>
      <c r="CCC2" s="68"/>
      <c r="CCD2" s="68"/>
      <c r="CCE2" s="68"/>
      <c r="CCF2" s="68"/>
      <c r="CCG2" s="68"/>
      <c r="CCH2" s="68"/>
      <c r="CCI2" s="68"/>
      <c r="CCJ2" s="68"/>
      <c r="CCK2" s="68"/>
      <c r="CCL2" s="68"/>
      <c r="CCM2" s="68"/>
      <c r="CCN2" s="68"/>
      <c r="CCO2" s="68"/>
      <c r="CCP2" s="68"/>
      <c r="CCQ2" s="68"/>
      <c r="CCR2" s="68"/>
      <c r="CCS2" s="68"/>
      <c r="CCT2" s="68"/>
      <c r="CCU2" s="68"/>
      <c r="CCV2" s="68"/>
      <c r="CCW2" s="68"/>
      <c r="CCX2" s="68"/>
      <c r="CCY2" s="68"/>
      <c r="CCZ2" s="68"/>
      <c r="CDA2" s="68"/>
      <c r="CDB2" s="68"/>
      <c r="CDC2" s="68"/>
      <c r="CDD2" s="68"/>
      <c r="CDE2" s="68"/>
      <c r="CDF2" s="68"/>
      <c r="CDG2" s="68"/>
      <c r="CDH2" s="68"/>
      <c r="CDI2" s="68"/>
      <c r="CDJ2" s="68"/>
      <c r="CDK2" s="68"/>
      <c r="CDL2" s="68"/>
      <c r="CDM2" s="68"/>
      <c r="CDN2" s="68"/>
      <c r="CDO2" s="68"/>
      <c r="CDP2" s="68"/>
      <c r="CDQ2" s="68"/>
      <c r="CDR2" s="68"/>
      <c r="CDS2" s="68"/>
      <c r="CDT2" s="68"/>
      <c r="CDU2" s="68"/>
      <c r="CDV2" s="68"/>
      <c r="CDW2" s="68"/>
      <c r="CDX2" s="68"/>
      <c r="CDY2" s="68"/>
      <c r="CDZ2" s="68"/>
      <c r="CEA2" s="68"/>
      <c r="CEB2" s="68"/>
      <c r="CEC2" s="68"/>
      <c r="CED2" s="68"/>
      <c r="CEE2" s="68"/>
      <c r="CEF2" s="68"/>
      <c r="CEG2" s="68"/>
      <c r="CEH2" s="68"/>
      <c r="CEI2" s="68"/>
      <c r="CEJ2" s="68"/>
      <c r="CEK2" s="68"/>
      <c r="CEL2" s="68"/>
      <c r="CEM2" s="68"/>
      <c r="CEN2" s="68"/>
      <c r="CEO2" s="68"/>
      <c r="CEP2" s="68"/>
      <c r="CEQ2" s="68"/>
      <c r="CER2" s="68"/>
      <c r="CES2" s="68"/>
      <c r="CET2" s="68"/>
      <c r="CEU2" s="68"/>
      <c r="CEV2" s="68"/>
      <c r="CEW2" s="68"/>
      <c r="CEX2" s="68"/>
      <c r="CEY2" s="68"/>
      <c r="CEZ2" s="68"/>
      <c r="CFA2" s="68"/>
      <c r="CFB2" s="68"/>
      <c r="CFC2" s="68"/>
      <c r="CFD2" s="68"/>
      <c r="CFE2" s="68"/>
      <c r="CFF2" s="68"/>
      <c r="CFG2" s="68"/>
      <c r="CFH2" s="68"/>
      <c r="CFI2" s="68"/>
      <c r="CFJ2" s="68"/>
      <c r="CFK2" s="68"/>
      <c r="CFL2" s="68"/>
      <c r="CFM2" s="68"/>
      <c r="CFN2" s="68"/>
      <c r="CFO2" s="68"/>
      <c r="CFP2" s="68"/>
      <c r="CFQ2" s="68"/>
      <c r="CFR2" s="68"/>
      <c r="CFS2" s="68"/>
      <c r="CFT2" s="68"/>
      <c r="CFU2" s="68"/>
      <c r="CFV2" s="68"/>
      <c r="CFW2" s="68"/>
      <c r="CFX2" s="68"/>
      <c r="CFY2" s="68"/>
      <c r="CFZ2" s="68"/>
      <c r="CGA2" s="68"/>
      <c r="CGB2" s="68"/>
      <c r="CGC2" s="68"/>
      <c r="CGD2" s="68"/>
      <c r="CGE2" s="68"/>
      <c r="CGF2" s="68"/>
      <c r="CGG2" s="68"/>
      <c r="CGH2" s="68"/>
      <c r="CGI2" s="68"/>
      <c r="CGJ2" s="68"/>
      <c r="CGK2" s="68"/>
      <c r="CGL2" s="68"/>
      <c r="CGM2" s="68"/>
      <c r="CGN2" s="68"/>
      <c r="CGO2" s="68"/>
      <c r="CGP2" s="68"/>
      <c r="CGQ2" s="68"/>
      <c r="CGR2" s="68"/>
      <c r="CGS2" s="68"/>
      <c r="CGT2" s="68"/>
      <c r="CGU2" s="68"/>
      <c r="CGV2" s="68"/>
      <c r="CGW2" s="68"/>
      <c r="CGX2" s="68"/>
      <c r="CGY2" s="68"/>
      <c r="CGZ2" s="68"/>
      <c r="CHA2" s="68"/>
      <c r="CHB2" s="68"/>
      <c r="CHC2" s="68"/>
      <c r="CHD2" s="68"/>
      <c r="CHE2" s="68"/>
      <c r="CHF2" s="68"/>
      <c r="CHG2" s="68"/>
      <c r="CHH2" s="68"/>
      <c r="CHI2" s="68"/>
      <c r="CHJ2" s="68"/>
      <c r="CHK2" s="68"/>
      <c r="CHL2" s="68"/>
      <c r="CHM2" s="68"/>
      <c r="CHN2" s="68"/>
      <c r="CHO2" s="68"/>
      <c r="CHP2" s="68"/>
      <c r="CHQ2" s="68"/>
      <c r="CHR2" s="68"/>
      <c r="CHS2" s="68"/>
      <c r="CHT2" s="68"/>
      <c r="CHU2" s="68"/>
      <c r="CHV2" s="68"/>
      <c r="CHW2" s="68"/>
      <c r="CHX2" s="68"/>
      <c r="CHY2" s="68"/>
      <c r="CHZ2" s="68"/>
      <c r="CIA2" s="68"/>
      <c r="CIB2" s="68"/>
      <c r="CIC2" s="68"/>
      <c r="CID2" s="68"/>
      <c r="CIE2" s="68"/>
      <c r="CIF2" s="68"/>
      <c r="CIG2" s="68"/>
      <c r="CIH2" s="68"/>
      <c r="CII2" s="68"/>
      <c r="CIJ2" s="68"/>
      <c r="CIK2" s="68"/>
      <c r="CIL2" s="68"/>
      <c r="CIM2" s="68"/>
      <c r="CIN2" s="68"/>
      <c r="CIO2" s="68"/>
      <c r="CIP2" s="68"/>
      <c r="CIQ2" s="68"/>
      <c r="CIR2" s="68"/>
      <c r="CIS2" s="68"/>
      <c r="CIT2" s="68"/>
      <c r="CIU2" s="68"/>
      <c r="CIV2" s="68"/>
      <c r="CIW2" s="68"/>
      <c r="CIX2" s="68"/>
      <c r="CIY2" s="68"/>
      <c r="CIZ2" s="68"/>
      <c r="CJA2" s="68"/>
      <c r="CJB2" s="68"/>
      <c r="CJC2" s="68"/>
      <c r="CJD2" s="68"/>
      <c r="CJE2" s="68"/>
      <c r="CJF2" s="68"/>
      <c r="CJG2" s="68"/>
      <c r="CJH2" s="68"/>
      <c r="CJI2" s="68"/>
      <c r="CJJ2" s="68"/>
      <c r="CJK2" s="68"/>
      <c r="CJL2" s="68"/>
      <c r="CJM2" s="68"/>
      <c r="CJN2" s="68"/>
      <c r="CJO2" s="68"/>
      <c r="CJP2" s="68"/>
      <c r="CJQ2" s="68"/>
      <c r="CJR2" s="68"/>
      <c r="CJS2" s="68"/>
      <c r="CJT2" s="68"/>
      <c r="CJU2" s="68"/>
      <c r="CJV2" s="68"/>
      <c r="CJW2" s="68"/>
      <c r="CJX2" s="68"/>
      <c r="CJY2" s="68"/>
      <c r="CJZ2" s="68"/>
      <c r="CKA2" s="68"/>
      <c r="CKB2" s="68"/>
      <c r="CKC2" s="68"/>
      <c r="CKD2" s="68"/>
      <c r="CKE2" s="68"/>
      <c r="CKF2" s="68"/>
      <c r="CKG2" s="68"/>
      <c r="CKH2" s="68"/>
      <c r="CKI2" s="68"/>
      <c r="CKJ2" s="68"/>
      <c r="CKK2" s="68"/>
      <c r="CKL2" s="68"/>
      <c r="CKM2" s="68"/>
      <c r="CKN2" s="68"/>
      <c r="CKO2" s="68"/>
      <c r="CKP2" s="68"/>
      <c r="CKQ2" s="68"/>
      <c r="CKR2" s="68"/>
      <c r="CKS2" s="68"/>
      <c r="CKT2" s="68"/>
      <c r="CKU2" s="68"/>
      <c r="CKV2" s="68"/>
      <c r="CKW2" s="68"/>
      <c r="CKX2" s="68"/>
      <c r="CKY2" s="68"/>
      <c r="CKZ2" s="68"/>
      <c r="CLA2" s="68"/>
      <c r="CLB2" s="68"/>
      <c r="CLC2" s="68"/>
      <c r="CLD2" s="68"/>
      <c r="CLE2" s="68"/>
      <c r="CLF2" s="68"/>
      <c r="CLG2" s="68"/>
      <c r="CLH2" s="68"/>
      <c r="CLI2" s="68"/>
      <c r="CLJ2" s="68"/>
      <c r="CLK2" s="68"/>
      <c r="CLL2" s="68"/>
      <c r="CLM2" s="68"/>
      <c r="CLN2" s="68"/>
      <c r="CLO2" s="68"/>
      <c r="CLP2" s="68"/>
      <c r="CLQ2" s="68"/>
      <c r="CLR2" s="68"/>
      <c r="CLS2" s="68"/>
      <c r="CLT2" s="68"/>
      <c r="CLU2" s="68"/>
      <c r="CLV2" s="68"/>
      <c r="CLW2" s="68"/>
      <c r="CLX2" s="68"/>
      <c r="CLY2" s="68"/>
      <c r="CLZ2" s="68"/>
      <c r="CMA2" s="68"/>
      <c r="CMB2" s="68"/>
      <c r="CMC2" s="68"/>
      <c r="CMD2" s="68"/>
      <c r="CME2" s="68"/>
      <c r="CMF2" s="68"/>
      <c r="CMG2" s="68"/>
      <c r="CMH2" s="68"/>
      <c r="CMI2" s="68"/>
      <c r="CMJ2" s="68"/>
      <c r="CMK2" s="68"/>
      <c r="CML2" s="68"/>
      <c r="CMM2" s="68"/>
      <c r="CMN2" s="68"/>
      <c r="CMO2" s="68"/>
      <c r="CMP2" s="68"/>
      <c r="CMQ2" s="68"/>
      <c r="CMR2" s="68"/>
      <c r="CMS2" s="68"/>
      <c r="CMT2" s="68"/>
      <c r="CMU2" s="68"/>
      <c r="CMV2" s="68"/>
      <c r="CMW2" s="68"/>
      <c r="CMX2" s="68"/>
      <c r="CMY2" s="68"/>
      <c r="CMZ2" s="68"/>
      <c r="CNA2" s="68"/>
      <c r="CNB2" s="68"/>
      <c r="CNC2" s="68"/>
      <c r="CND2" s="68"/>
      <c r="CNE2" s="68"/>
      <c r="CNF2" s="68"/>
      <c r="CNG2" s="68"/>
      <c r="CNH2" s="68"/>
      <c r="CNI2" s="68"/>
      <c r="CNJ2" s="68"/>
      <c r="CNK2" s="68"/>
      <c r="CNL2" s="68"/>
      <c r="CNM2" s="68"/>
      <c r="CNN2" s="68"/>
      <c r="CNO2" s="68"/>
      <c r="CNP2" s="68"/>
      <c r="CNQ2" s="68"/>
      <c r="CNR2" s="68"/>
      <c r="CNS2" s="68"/>
      <c r="CNT2" s="68"/>
      <c r="CNU2" s="68"/>
      <c r="CNV2" s="68"/>
      <c r="CNW2" s="68"/>
      <c r="CNX2" s="68"/>
      <c r="CNY2" s="68"/>
      <c r="CNZ2" s="68"/>
      <c r="COA2" s="68"/>
      <c r="COB2" s="68"/>
      <c r="COC2" s="68"/>
      <c r="COD2" s="68"/>
      <c r="COE2" s="68"/>
      <c r="COF2" s="68"/>
      <c r="COG2" s="68"/>
      <c r="COH2" s="68"/>
      <c r="COI2" s="68"/>
      <c r="COJ2" s="68"/>
      <c r="COK2" s="68"/>
      <c r="COL2" s="68"/>
      <c r="COM2" s="68"/>
      <c r="CON2" s="68"/>
      <c r="COO2" s="68"/>
      <c r="COP2" s="68"/>
      <c r="COQ2" s="68"/>
      <c r="COR2" s="68"/>
      <c r="COS2" s="68"/>
      <c r="COT2" s="68"/>
      <c r="COU2" s="68"/>
      <c r="COV2" s="68"/>
      <c r="COW2" s="68"/>
      <c r="COX2" s="68"/>
      <c r="COY2" s="68"/>
      <c r="COZ2" s="68"/>
      <c r="CPA2" s="68"/>
      <c r="CPB2" s="68"/>
      <c r="CPC2" s="68"/>
      <c r="CPD2" s="68"/>
      <c r="CPE2" s="68"/>
      <c r="CPF2" s="68"/>
      <c r="CPG2" s="68"/>
      <c r="CPH2" s="68"/>
      <c r="CPI2" s="68"/>
      <c r="CPJ2" s="68"/>
      <c r="CPK2" s="68"/>
      <c r="CPL2" s="68"/>
      <c r="CPM2" s="68"/>
      <c r="CPN2" s="68"/>
      <c r="CPO2" s="68"/>
      <c r="CPP2" s="68"/>
      <c r="CPQ2" s="68"/>
      <c r="CPR2" s="68"/>
      <c r="CPS2" s="68"/>
      <c r="CPT2" s="68"/>
      <c r="CPU2" s="68"/>
      <c r="CPV2" s="68"/>
      <c r="CPW2" s="68"/>
      <c r="CPX2" s="68"/>
      <c r="CPY2" s="68"/>
      <c r="CPZ2" s="68"/>
      <c r="CQA2" s="68"/>
      <c r="CQB2" s="68"/>
      <c r="CQC2" s="68"/>
      <c r="CQD2" s="68"/>
      <c r="CQE2" s="68"/>
      <c r="CQF2" s="68"/>
      <c r="CQG2" s="68"/>
      <c r="CQH2" s="68"/>
      <c r="CQI2" s="68"/>
      <c r="CQJ2" s="68"/>
      <c r="CQK2" s="68"/>
      <c r="CQL2" s="68"/>
      <c r="CQM2" s="68"/>
      <c r="CQN2" s="68"/>
      <c r="CQO2" s="68"/>
      <c r="CQP2" s="68"/>
      <c r="CQQ2" s="68"/>
      <c r="CQR2" s="68"/>
      <c r="CQS2" s="68"/>
      <c r="CQT2" s="68"/>
      <c r="CQU2" s="68"/>
      <c r="CQV2" s="68"/>
      <c r="CQW2" s="68"/>
      <c r="CQX2" s="68"/>
      <c r="CQY2" s="68"/>
      <c r="CQZ2" s="68"/>
      <c r="CRA2" s="68"/>
      <c r="CRB2" s="68"/>
      <c r="CRC2" s="68"/>
      <c r="CRD2" s="68"/>
      <c r="CRE2" s="68"/>
      <c r="CRF2" s="68"/>
      <c r="CRG2" s="68"/>
      <c r="CRH2" s="68"/>
      <c r="CRI2" s="68"/>
      <c r="CRJ2" s="68"/>
      <c r="CRK2" s="68"/>
      <c r="CRL2" s="68"/>
      <c r="CRM2" s="68"/>
      <c r="CRN2" s="68"/>
      <c r="CRO2" s="68"/>
      <c r="CRP2" s="68"/>
      <c r="CRQ2" s="68"/>
      <c r="CRR2" s="68"/>
      <c r="CRS2" s="68"/>
      <c r="CRT2" s="68"/>
      <c r="CRU2" s="68"/>
      <c r="CRV2" s="68"/>
      <c r="CRW2" s="68"/>
      <c r="CRX2" s="68"/>
      <c r="CRY2" s="68"/>
      <c r="CRZ2" s="68"/>
      <c r="CSA2" s="68"/>
      <c r="CSB2" s="68"/>
      <c r="CSC2" s="68"/>
      <c r="CSD2" s="68"/>
      <c r="CSE2" s="68"/>
      <c r="CSF2" s="68"/>
      <c r="CSG2" s="68"/>
      <c r="CSH2" s="68"/>
      <c r="CSI2" s="68"/>
      <c r="CSJ2" s="68"/>
      <c r="CSK2" s="68"/>
      <c r="CSL2" s="68"/>
      <c r="CSM2" s="68"/>
      <c r="CSN2" s="68"/>
      <c r="CSO2" s="68"/>
      <c r="CSP2" s="68"/>
      <c r="CSQ2" s="68"/>
      <c r="CSR2" s="68"/>
      <c r="CSS2" s="68"/>
      <c r="CST2" s="68"/>
      <c r="CSU2" s="68"/>
      <c r="CSV2" s="68"/>
      <c r="CSW2" s="68"/>
      <c r="CSX2" s="68"/>
      <c r="CSY2" s="68"/>
      <c r="CSZ2" s="68"/>
      <c r="CTA2" s="68"/>
      <c r="CTB2" s="68"/>
      <c r="CTC2" s="68"/>
      <c r="CTD2" s="68"/>
      <c r="CTE2" s="68"/>
      <c r="CTF2" s="68"/>
      <c r="CTG2" s="68"/>
      <c r="CTH2" s="68"/>
      <c r="CTI2" s="68"/>
      <c r="CTJ2" s="68"/>
      <c r="CTK2" s="68"/>
      <c r="CTL2" s="68"/>
      <c r="CTM2" s="68"/>
      <c r="CTN2" s="68"/>
      <c r="CTO2" s="68"/>
      <c r="CTP2" s="68"/>
      <c r="CTQ2" s="68"/>
      <c r="CTR2" s="68"/>
      <c r="CTS2" s="68"/>
      <c r="CTT2" s="68"/>
      <c r="CTU2" s="68"/>
      <c r="CTV2" s="68"/>
      <c r="CTW2" s="68"/>
      <c r="CTX2" s="68"/>
      <c r="CTY2" s="68"/>
      <c r="CTZ2" s="68"/>
      <c r="CUA2" s="68"/>
      <c r="CUB2" s="68"/>
      <c r="CUC2" s="68"/>
      <c r="CUD2" s="68"/>
      <c r="CUE2" s="68"/>
      <c r="CUF2" s="68"/>
      <c r="CUG2" s="68"/>
      <c r="CUH2" s="68"/>
      <c r="CUI2" s="68"/>
      <c r="CUJ2" s="68"/>
      <c r="CUK2" s="68"/>
      <c r="CUL2" s="68"/>
      <c r="CUM2" s="68"/>
      <c r="CUN2" s="68"/>
      <c r="CUO2" s="68"/>
      <c r="CUP2" s="68"/>
      <c r="CUQ2" s="68"/>
      <c r="CUR2" s="68"/>
      <c r="CUS2" s="68"/>
      <c r="CUT2" s="68"/>
      <c r="CUU2" s="68"/>
      <c r="CUV2" s="68"/>
      <c r="CUW2" s="68"/>
      <c r="CUX2" s="68"/>
      <c r="CUY2" s="68"/>
      <c r="CUZ2" s="68"/>
      <c r="CVA2" s="68"/>
      <c r="CVB2" s="68"/>
      <c r="CVC2" s="68"/>
      <c r="CVD2" s="68"/>
      <c r="CVE2" s="68"/>
      <c r="CVF2" s="68"/>
      <c r="CVG2" s="68"/>
      <c r="CVH2" s="68"/>
      <c r="CVI2" s="68"/>
      <c r="CVJ2" s="68"/>
      <c r="CVK2" s="68"/>
      <c r="CVL2" s="68"/>
      <c r="CVM2" s="68"/>
      <c r="CVN2" s="68"/>
      <c r="CVO2" s="68"/>
      <c r="CVP2" s="68"/>
      <c r="CVQ2" s="68"/>
      <c r="CVR2" s="68"/>
      <c r="CVS2" s="68"/>
      <c r="CVT2" s="68"/>
      <c r="CVU2" s="68"/>
      <c r="CVV2" s="68"/>
      <c r="CVW2" s="68"/>
      <c r="CVX2" s="68"/>
      <c r="CVY2" s="68"/>
      <c r="CVZ2" s="68"/>
      <c r="CWA2" s="68"/>
      <c r="CWB2" s="68"/>
      <c r="CWC2" s="68"/>
      <c r="CWD2" s="68"/>
      <c r="CWE2" s="68"/>
      <c r="CWF2" s="68"/>
      <c r="CWG2" s="68"/>
      <c r="CWH2" s="68"/>
      <c r="CWI2" s="68"/>
      <c r="CWJ2" s="68"/>
      <c r="CWK2" s="68"/>
      <c r="CWL2" s="68"/>
      <c r="CWM2" s="68"/>
      <c r="CWN2" s="68"/>
      <c r="CWO2" s="68"/>
      <c r="CWP2" s="68"/>
      <c r="CWQ2" s="68"/>
      <c r="CWR2" s="68"/>
      <c r="CWS2" s="68"/>
      <c r="CWT2" s="68"/>
      <c r="CWU2" s="68"/>
      <c r="CWV2" s="68"/>
      <c r="CWW2" s="68"/>
      <c r="CWX2" s="68"/>
      <c r="CWY2" s="68"/>
      <c r="CWZ2" s="68"/>
      <c r="CXA2" s="68"/>
      <c r="CXB2" s="68"/>
      <c r="CXC2" s="68"/>
      <c r="CXD2" s="68"/>
      <c r="CXE2" s="68"/>
      <c r="CXF2" s="68"/>
      <c r="CXG2" s="68"/>
      <c r="CXH2" s="68"/>
      <c r="CXI2" s="68"/>
      <c r="CXJ2" s="68"/>
      <c r="CXK2" s="68"/>
      <c r="CXL2" s="68"/>
      <c r="CXM2" s="68"/>
      <c r="CXN2" s="68"/>
      <c r="CXO2" s="68"/>
      <c r="CXP2" s="68"/>
      <c r="CXQ2" s="68"/>
      <c r="CXR2" s="68"/>
      <c r="CXS2" s="68"/>
      <c r="CXT2" s="68"/>
      <c r="CXU2" s="68"/>
      <c r="CXV2" s="68"/>
      <c r="CXW2" s="68"/>
      <c r="CXX2" s="68"/>
      <c r="CXY2" s="68"/>
      <c r="CXZ2" s="68"/>
      <c r="CYA2" s="68"/>
      <c r="CYB2" s="68"/>
      <c r="CYC2" s="68"/>
      <c r="CYD2" s="68"/>
      <c r="CYE2" s="68"/>
      <c r="CYF2" s="68"/>
      <c r="CYG2" s="68"/>
      <c r="CYH2" s="68"/>
      <c r="CYI2" s="68"/>
      <c r="CYJ2" s="68"/>
      <c r="CYK2" s="68"/>
      <c r="CYL2" s="68"/>
      <c r="CYM2" s="68"/>
      <c r="CYN2" s="68"/>
      <c r="CYO2" s="68"/>
      <c r="CYP2" s="68"/>
      <c r="CYQ2" s="68"/>
      <c r="CYR2" s="68"/>
      <c r="CYS2" s="68"/>
      <c r="CYT2" s="68"/>
      <c r="CYU2" s="68"/>
      <c r="CYV2" s="68"/>
      <c r="CYW2" s="68"/>
      <c r="CYX2" s="68"/>
      <c r="CYY2" s="68"/>
      <c r="CYZ2" s="68"/>
      <c r="CZA2" s="68"/>
      <c r="CZB2" s="68"/>
      <c r="CZC2" s="68"/>
      <c r="CZD2" s="68"/>
      <c r="CZE2" s="68"/>
      <c r="CZF2" s="68"/>
      <c r="CZG2" s="68"/>
      <c r="CZH2" s="68"/>
      <c r="CZI2" s="68"/>
      <c r="CZJ2" s="68"/>
      <c r="CZK2" s="68"/>
      <c r="CZL2" s="68"/>
      <c r="CZM2" s="68"/>
      <c r="CZN2" s="68"/>
      <c r="CZO2" s="68"/>
      <c r="CZP2" s="68"/>
      <c r="CZQ2" s="68"/>
      <c r="CZR2" s="68"/>
      <c r="CZS2" s="68"/>
      <c r="CZT2" s="68"/>
      <c r="CZU2" s="68"/>
      <c r="CZV2" s="68"/>
      <c r="CZW2" s="68"/>
      <c r="CZX2" s="68"/>
      <c r="CZY2" s="68"/>
      <c r="CZZ2" s="68"/>
      <c r="DAA2" s="68"/>
      <c r="DAB2" s="68"/>
      <c r="DAC2" s="68"/>
      <c r="DAD2" s="68"/>
      <c r="DAE2" s="68"/>
      <c r="DAF2" s="68"/>
      <c r="DAG2" s="68"/>
      <c r="DAH2" s="68"/>
      <c r="DAI2" s="68"/>
      <c r="DAJ2" s="68"/>
      <c r="DAK2" s="68"/>
      <c r="DAL2" s="68"/>
      <c r="DAM2" s="68"/>
      <c r="DAN2" s="68"/>
      <c r="DAO2" s="68"/>
      <c r="DAP2" s="68"/>
      <c r="DAQ2" s="68"/>
      <c r="DAR2" s="68"/>
      <c r="DAS2" s="68"/>
      <c r="DAT2" s="68"/>
      <c r="DAU2" s="68"/>
      <c r="DAV2" s="68"/>
      <c r="DAW2" s="68"/>
      <c r="DAX2" s="68"/>
      <c r="DAY2" s="68"/>
      <c r="DAZ2" s="68"/>
      <c r="DBA2" s="68"/>
      <c r="DBB2" s="68"/>
      <c r="DBC2" s="68"/>
      <c r="DBD2" s="68"/>
      <c r="DBE2" s="68"/>
      <c r="DBF2" s="68"/>
      <c r="DBG2" s="68"/>
      <c r="DBH2" s="68"/>
      <c r="DBI2" s="68"/>
      <c r="DBJ2" s="68"/>
      <c r="DBK2" s="68"/>
      <c r="DBL2" s="68"/>
      <c r="DBM2" s="68"/>
      <c r="DBN2" s="68"/>
      <c r="DBO2" s="68"/>
      <c r="DBP2" s="68"/>
      <c r="DBQ2" s="68"/>
      <c r="DBR2" s="68"/>
      <c r="DBS2" s="68"/>
      <c r="DBT2" s="68"/>
      <c r="DBU2" s="68"/>
      <c r="DBV2" s="68"/>
      <c r="DBW2" s="68"/>
      <c r="DBX2" s="68"/>
      <c r="DBY2" s="68"/>
      <c r="DBZ2" s="68"/>
      <c r="DCA2" s="68"/>
      <c r="DCB2" s="68"/>
      <c r="DCC2" s="68"/>
      <c r="DCD2" s="68"/>
      <c r="DCE2" s="68"/>
      <c r="DCF2" s="68"/>
      <c r="DCG2" s="68"/>
      <c r="DCH2" s="68"/>
      <c r="DCI2" s="68"/>
      <c r="DCJ2" s="68"/>
      <c r="DCK2" s="68"/>
      <c r="DCL2" s="68"/>
      <c r="DCM2" s="68"/>
      <c r="DCN2" s="68"/>
      <c r="DCO2" s="68"/>
      <c r="DCP2" s="68"/>
      <c r="DCQ2" s="68"/>
      <c r="DCR2" s="68"/>
      <c r="DCS2" s="68"/>
      <c r="DCT2" s="68"/>
      <c r="DCU2" s="68"/>
      <c r="DCV2" s="68"/>
      <c r="DCW2" s="68"/>
      <c r="DCX2" s="68"/>
      <c r="DCY2" s="68"/>
      <c r="DCZ2" s="68"/>
      <c r="DDA2" s="68"/>
      <c r="DDB2" s="68"/>
      <c r="DDC2" s="68"/>
      <c r="DDD2" s="68"/>
      <c r="DDE2" s="68"/>
      <c r="DDF2" s="68"/>
      <c r="DDG2" s="68"/>
      <c r="DDH2" s="68"/>
      <c r="DDI2" s="68"/>
      <c r="DDJ2" s="68"/>
      <c r="DDK2" s="68"/>
      <c r="DDL2" s="68"/>
      <c r="DDM2" s="68"/>
      <c r="DDN2" s="68"/>
      <c r="DDO2" s="68"/>
      <c r="DDP2" s="68"/>
      <c r="DDQ2" s="68"/>
      <c r="DDR2" s="68"/>
      <c r="DDS2" s="68"/>
      <c r="DDT2" s="68"/>
      <c r="DDU2" s="68"/>
      <c r="DDV2" s="68"/>
      <c r="DDW2" s="68"/>
      <c r="DDX2" s="68"/>
      <c r="DDY2" s="68"/>
      <c r="DDZ2" s="68"/>
      <c r="DEA2" s="68"/>
      <c r="DEB2" s="68"/>
      <c r="DEC2" s="68"/>
      <c r="DED2" s="68"/>
      <c r="DEE2" s="68"/>
      <c r="DEF2" s="68"/>
      <c r="DEG2" s="68"/>
      <c r="DEH2" s="68"/>
      <c r="DEI2" s="68"/>
      <c r="DEJ2" s="68"/>
      <c r="DEK2" s="68"/>
      <c r="DEL2" s="68"/>
      <c r="DEM2" s="68"/>
      <c r="DEN2" s="68"/>
      <c r="DEO2" s="68"/>
      <c r="DEP2" s="68"/>
      <c r="DEQ2" s="68"/>
      <c r="DER2" s="68"/>
      <c r="DES2" s="68"/>
      <c r="DET2" s="68"/>
      <c r="DEU2" s="68"/>
      <c r="DEV2" s="68"/>
      <c r="DEW2" s="68"/>
      <c r="DEX2" s="68"/>
      <c r="DEY2" s="68"/>
      <c r="DEZ2" s="68"/>
      <c r="DFA2" s="68"/>
      <c r="DFB2" s="68"/>
      <c r="DFC2" s="68"/>
      <c r="DFD2" s="68"/>
      <c r="DFE2" s="68"/>
      <c r="DFF2" s="68"/>
      <c r="DFG2" s="68"/>
      <c r="DFH2" s="68"/>
      <c r="DFI2" s="68"/>
      <c r="DFJ2" s="68"/>
      <c r="DFK2" s="68"/>
      <c r="DFL2" s="68"/>
      <c r="DFM2" s="68"/>
      <c r="DFN2" s="68"/>
      <c r="DFO2" s="68"/>
      <c r="DFP2" s="68"/>
      <c r="DFQ2" s="68"/>
      <c r="DFR2" s="68"/>
      <c r="DFS2" s="68"/>
      <c r="DFT2" s="68"/>
      <c r="DFU2" s="68"/>
      <c r="DFV2" s="68"/>
      <c r="DFW2" s="68"/>
      <c r="DFX2" s="68"/>
      <c r="DFY2" s="68"/>
      <c r="DFZ2" s="68"/>
      <c r="DGA2" s="68"/>
      <c r="DGB2" s="68"/>
      <c r="DGC2" s="68"/>
      <c r="DGD2" s="68"/>
      <c r="DGE2" s="68"/>
      <c r="DGF2" s="68"/>
      <c r="DGG2" s="68"/>
      <c r="DGH2" s="68"/>
      <c r="DGI2" s="68"/>
      <c r="DGJ2" s="68"/>
      <c r="DGK2" s="68"/>
      <c r="DGL2" s="68"/>
      <c r="DGM2" s="68"/>
      <c r="DGN2" s="68"/>
      <c r="DGO2" s="68"/>
      <c r="DGP2" s="68"/>
      <c r="DGQ2" s="68"/>
      <c r="DGR2" s="68"/>
      <c r="DGS2" s="68"/>
      <c r="DGT2" s="68"/>
      <c r="DGU2" s="68"/>
      <c r="DGV2" s="68"/>
      <c r="DGW2" s="68"/>
      <c r="DGX2" s="68"/>
      <c r="DGY2" s="68"/>
      <c r="DGZ2" s="68"/>
      <c r="DHA2" s="68"/>
      <c r="DHB2" s="68"/>
      <c r="DHC2" s="68"/>
      <c r="DHD2" s="68"/>
      <c r="DHE2" s="68"/>
      <c r="DHF2" s="68"/>
      <c r="DHG2" s="68"/>
      <c r="DHH2" s="68"/>
      <c r="DHI2" s="68"/>
      <c r="DHJ2" s="68"/>
      <c r="DHK2" s="68"/>
      <c r="DHL2" s="68"/>
      <c r="DHM2" s="68"/>
      <c r="DHN2" s="68"/>
      <c r="DHO2" s="68"/>
      <c r="DHP2" s="68"/>
      <c r="DHQ2" s="68"/>
      <c r="DHR2" s="68"/>
      <c r="DHS2" s="68"/>
      <c r="DHT2" s="68"/>
      <c r="DHU2" s="68"/>
      <c r="DHV2" s="68"/>
      <c r="DHW2" s="68"/>
      <c r="DHX2" s="68"/>
      <c r="DHY2" s="68"/>
      <c r="DHZ2" s="68"/>
      <c r="DIA2" s="68"/>
      <c r="DIB2" s="68"/>
      <c r="DIC2" s="68"/>
      <c r="DID2" s="68"/>
      <c r="DIE2" s="68"/>
      <c r="DIF2" s="68"/>
      <c r="DIG2" s="68"/>
      <c r="DIH2" s="68"/>
      <c r="DII2" s="68"/>
      <c r="DIJ2" s="68"/>
      <c r="DIK2" s="68"/>
      <c r="DIL2" s="68"/>
      <c r="DIM2" s="68"/>
      <c r="DIN2" s="68"/>
      <c r="DIO2" s="68"/>
      <c r="DIP2" s="68"/>
      <c r="DIQ2" s="68"/>
      <c r="DIR2" s="68"/>
      <c r="DIS2" s="68"/>
      <c r="DIT2" s="68"/>
      <c r="DIU2" s="68"/>
      <c r="DIV2" s="68"/>
      <c r="DIW2" s="68"/>
      <c r="DIX2" s="68"/>
      <c r="DIY2" s="68"/>
      <c r="DIZ2" s="68"/>
      <c r="DJA2" s="68"/>
      <c r="DJB2" s="68"/>
      <c r="DJC2" s="68"/>
      <c r="DJD2" s="68"/>
      <c r="DJE2" s="68"/>
      <c r="DJF2" s="68"/>
      <c r="DJG2" s="68"/>
      <c r="DJH2" s="68"/>
      <c r="DJI2" s="68"/>
      <c r="DJJ2" s="68"/>
      <c r="DJK2" s="68"/>
      <c r="DJL2" s="68"/>
      <c r="DJM2" s="68"/>
      <c r="DJN2" s="68"/>
      <c r="DJO2" s="68"/>
      <c r="DJP2" s="68"/>
      <c r="DJQ2" s="68"/>
      <c r="DJR2" s="68"/>
      <c r="DJS2" s="68"/>
      <c r="DJT2" s="68"/>
      <c r="DJU2" s="68"/>
      <c r="DJV2" s="68"/>
      <c r="DJW2" s="68"/>
      <c r="DJX2" s="68"/>
      <c r="DJY2" s="68"/>
      <c r="DJZ2" s="68"/>
      <c r="DKA2" s="68"/>
      <c r="DKB2" s="68"/>
      <c r="DKC2" s="68"/>
      <c r="DKD2" s="68"/>
      <c r="DKE2" s="68"/>
      <c r="DKF2" s="68"/>
      <c r="DKG2" s="68"/>
      <c r="DKH2" s="68"/>
      <c r="DKI2" s="68"/>
      <c r="DKJ2" s="68"/>
      <c r="DKK2" s="68"/>
      <c r="DKL2" s="68"/>
      <c r="DKM2" s="68"/>
      <c r="DKN2" s="68"/>
      <c r="DKO2" s="68"/>
      <c r="DKP2" s="68"/>
      <c r="DKQ2" s="68"/>
      <c r="DKR2" s="68"/>
      <c r="DKS2" s="68"/>
      <c r="DKT2" s="68"/>
      <c r="DKU2" s="68"/>
      <c r="DKV2" s="68"/>
      <c r="DKW2" s="68"/>
      <c r="DKX2" s="68"/>
      <c r="DKY2" s="68"/>
      <c r="DKZ2" s="68"/>
      <c r="DLA2" s="68"/>
      <c r="DLB2" s="68"/>
      <c r="DLC2" s="68"/>
      <c r="DLD2" s="68"/>
      <c r="DLE2" s="68"/>
      <c r="DLF2" s="68"/>
      <c r="DLG2" s="68"/>
      <c r="DLH2" s="68"/>
      <c r="DLI2" s="68"/>
      <c r="DLJ2" s="68"/>
      <c r="DLK2" s="68"/>
      <c r="DLL2" s="68"/>
      <c r="DLM2" s="68"/>
      <c r="DLN2" s="68"/>
      <c r="DLO2" s="68"/>
      <c r="DLP2" s="68"/>
      <c r="DLQ2" s="68"/>
      <c r="DLR2" s="68"/>
      <c r="DLS2" s="68"/>
      <c r="DLT2" s="68"/>
      <c r="DLU2" s="68"/>
      <c r="DLV2" s="68"/>
      <c r="DLW2" s="68"/>
      <c r="DLX2" s="68"/>
      <c r="DLY2" s="68"/>
      <c r="DLZ2" s="68"/>
      <c r="DMA2" s="68"/>
      <c r="DMB2" s="68"/>
      <c r="DMC2" s="68"/>
      <c r="DMD2" s="68"/>
      <c r="DME2" s="68"/>
      <c r="DMF2" s="68"/>
      <c r="DMG2" s="68"/>
      <c r="DMH2" s="68"/>
      <c r="DMI2" s="68"/>
      <c r="DMJ2" s="68"/>
      <c r="DMK2" s="68"/>
      <c r="DML2" s="68"/>
      <c r="DMM2" s="68"/>
      <c r="DMN2" s="68"/>
      <c r="DMO2" s="68"/>
      <c r="DMP2" s="68"/>
      <c r="DMQ2" s="68"/>
      <c r="DMR2" s="68"/>
      <c r="DMS2" s="68"/>
      <c r="DMT2" s="68"/>
      <c r="DMU2" s="68"/>
      <c r="DMV2" s="68"/>
      <c r="DMW2" s="68"/>
      <c r="DMX2" s="68"/>
      <c r="DMY2" s="68"/>
      <c r="DMZ2" s="68"/>
      <c r="DNA2" s="68"/>
      <c r="DNB2" s="68"/>
      <c r="DNC2" s="68"/>
      <c r="DND2" s="68"/>
      <c r="DNE2" s="68"/>
      <c r="DNF2" s="68"/>
      <c r="DNG2" s="68"/>
      <c r="DNH2" s="68"/>
      <c r="DNI2" s="68"/>
      <c r="DNJ2" s="68"/>
      <c r="DNK2" s="68"/>
      <c r="DNL2" s="68"/>
      <c r="DNM2" s="68"/>
      <c r="DNN2" s="68"/>
      <c r="DNO2" s="68"/>
      <c r="DNP2" s="68"/>
      <c r="DNQ2" s="68"/>
      <c r="DNR2" s="68"/>
      <c r="DNS2" s="68"/>
      <c r="DNT2" s="68"/>
      <c r="DNU2" s="68"/>
      <c r="DNV2" s="68"/>
      <c r="DNW2" s="68"/>
      <c r="DNX2" s="68"/>
      <c r="DNY2" s="68"/>
      <c r="DNZ2" s="68"/>
      <c r="DOA2" s="68"/>
      <c r="DOB2" s="68"/>
      <c r="DOC2" s="68"/>
      <c r="DOD2" s="68"/>
      <c r="DOE2" s="68"/>
      <c r="DOF2" s="68"/>
      <c r="DOG2" s="68"/>
      <c r="DOH2" s="68"/>
      <c r="DOI2" s="68"/>
      <c r="DOJ2" s="68"/>
      <c r="DOK2" s="68"/>
      <c r="DOL2" s="68"/>
      <c r="DOM2" s="68"/>
      <c r="DON2" s="68"/>
      <c r="DOO2" s="68"/>
      <c r="DOP2" s="68"/>
      <c r="DOQ2" s="68"/>
      <c r="DOR2" s="68"/>
      <c r="DOS2" s="68"/>
      <c r="DOT2" s="68"/>
      <c r="DOU2" s="68"/>
      <c r="DOV2" s="68"/>
      <c r="DOW2" s="68"/>
      <c r="DOX2" s="68"/>
      <c r="DOY2" s="68"/>
      <c r="DOZ2" s="68"/>
      <c r="DPA2" s="68"/>
      <c r="DPB2" s="68"/>
      <c r="DPC2" s="68"/>
      <c r="DPD2" s="68"/>
      <c r="DPE2" s="68"/>
      <c r="DPF2" s="68"/>
      <c r="DPG2" s="68"/>
      <c r="DPH2" s="68"/>
      <c r="DPI2" s="68"/>
      <c r="DPJ2" s="68"/>
      <c r="DPK2" s="68"/>
      <c r="DPL2" s="68"/>
      <c r="DPM2" s="68"/>
      <c r="DPN2" s="68"/>
      <c r="DPO2" s="68"/>
      <c r="DPP2" s="68"/>
      <c r="DPQ2" s="68"/>
      <c r="DPR2" s="68"/>
      <c r="DPS2" s="68"/>
      <c r="DPT2" s="68"/>
      <c r="DPU2" s="68"/>
      <c r="DPV2" s="68"/>
      <c r="DPW2" s="68"/>
      <c r="DPX2" s="68"/>
      <c r="DPY2" s="68"/>
      <c r="DPZ2" s="68"/>
      <c r="DQA2" s="68"/>
      <c r="DQB2" s="68"/>
      <c r="DQC2" s="68"/>
      <c r="DQD2" s="68"/>
      <c r="DQE2" s="68"/>
      <c r="DQF2" s="68"/>
      <c r="DQG2" s="68"/>
      <c r="DQH2" s="68"/>
      <c r="DQI2" s="68"/>
      <c r="DQJ2" s="68"/>
      <c r="DQK2" s="68"/>
      <c r="DQL2" s="68"/>
      <c r="DQM2" s="68"/>
      <c r="DQN2" s="68"/>
      <c r="DQO2" s="68"/>
      <c r="DQP2" s="68"/>
      <c r="DQQ2" s="68"/>
      <c r="DQR2" s="68"/>
      <c r="DQS2" s="68"/>
      <c r="DQT2" s="68"/>
      <c r="DQU2" s="68"/>
      <c r="DQV2" s="68"/>
      <c r="DQW2" s="68"/>
      <c r="DQX2" s="68"/>
      <c r="DQY2" s="68"/>
      <c r="DQZ2" s="68"/>
      <c r="DRA2" s="68"/>
      <c r="DRB2" s="68"/>
      <c r="DRC2" s="68"/>
      <c r="DRD2" s="68"/>
      <c r="DRE2" s="68"/>
      <c r="DRF2" s="68"/>
      <c r="DRG2" s="68"/>
      <c r="DRH2" s="68"/>
      <c r="DRI2" s="68"/>
      <c r="DRJ2" s="68"/>
      <c r="DRK2" s="68"/>
      <c r="DRL2" s="68"/>
      <c r="DRM2" s="68"/>
      <c r="DRN2" s="68"/>
      <c r="DRO2" s="68"/>
      <c r="DRP2" s="68"/>
      <c r="DRQ2" s="68"/>
      <c r="DRR2" s="68"/>
      <c r="DRS2" s="68"/>
      <c r="DRT2" s="68"/>
      <c r="DRU2" s="68"/>
      <c r="DRV2" s="68"/>
      <c r="DRW2" s="68"/>
      <c r="DRX2" s="68"/>
      <c r="DRY2" s="68"/>
      <c r="DRZ2" s="68"/>
      <c r="DSA2" s="68"/>
      <c r="DSB2" s="68"/>
      <c r="DSC2" s="68"/>
      <c r="DSD2" s="68"/>
      <c r="DSE2" s="68"/>
      <c r="DSF2" s="68"/>
      <c r="DSG2" s="68"/>
      <c r="DSH2" s="68"/>
      <c r="DSI2" s="68"/>
      <c r="DSJ2" s="68"/>
      <c r="DSK2" s="68"/>
      <c r="DSL2" s="68"/>
      <c r="DSM2" s="68"/>
      <c r="DSN2" s="68"/>
      <c r="DSO2" s="68"/>
      <c r="DSP2" s="68"/>
      <c r="DSQ2" s="68"/>
      <c r="DSR2" s="68"/>
      <c r="DSS2" s="68"/>
      <c r="DST2" s="68"/>
      <c r="DSU2" s="68"/>
      <c r="DSV2" s="68"/>
      <c r="DSW2" s="68"/>
      <c r="DSX2" s="68"/>
      <c r="DSY2" s="68"/>
      <c r="DSZ2" s="68"/>
      <c r="DTA2" s="68"/>
      <c r="DTB2" s="68"/>
      <c r="DTC2" s="68"/>
      <c r="DTD2" s="68"/>
      <c r="DTE2" s="68"/>
      <c r="DTF2" s="68"/>
      <c r="DTG2" s="68"/>
      <c r="DTH2" s="68"/>
      <c r="DTI2" s="68"/>
      <c r="DTJ2" s="68"/>
      <c r="DTK2" s="68"/>
      <c r="DTL2" s="68"/>
      <c r="DTM2" s="68"/>
      <c r="DTN2" s="68"/>
      <c r="DTO2" s="68"/>
      <c r="DTP2" s="68"/>
      <c r="DTQ2" s="68"/>
      <c r="DTR2" s="68"/>
      <c r="DTS2" s="68"/>
      <c r="DTT2" s="68"/>
      <c r="DTU2" s="68"/>
      <c r="DTV2" s="68"/>
      <c r="DTW2" s="68"/>
      <c r="DTX2" s="68"/>
      <c r="DTY2" s="68"/>
      <c r="DTZ2" s="68"/>
      <c r="DUA2" s="68"/>
      <c r="DUB2" s="68"/>
      <c r="DUC2" s="68"/>
      <c r="DUD2" s="68"/>
      <c r="DUE2" s="68"/>
      <c r="DUF2" s="68"/>
      <c r="DUG2" s="68"/>
      <c r="DUH2" s="68"/>
      <c r="DUI2" s="68"/>
      <c r="DUJ2" s="68"/>
      <c r="DUK2" s="68"/>
      <c r="DUL2" s="68"/>
      <c r="DUM2" s="68"/>
      <c r="DUN2" s="68"/>
      <c r="DUO2" s="68"/>
      <c r="DUP2" s="68"/>
      <c r="DUQ2" s="68"/>
      <c r="DUR2" s="68"/>
      <c r="DUS2" s="68"/>
      <c r="DUT2" s="68"/>
      <c r="DUU2" s="68"/>
      <c r="DUV2" s="68"/>
      <c r="DUW2" s="68"/>
      <c r="DUX2" s="68"/>
      <c r="DUY2" s="68"/>
      <c r="DUZ2" s="68"/>
      <c r="DVA2" s="68"/>
      <c r="DVB2" s="68"/>
      <c r="DVC2" s="68"/>
      <c r="DVD2" s="68"/>
      <c r="DVE2" s="68"/>
      <c r="DVF2" s="68"/>
      <c r="DVG2" s="68"/>
      <c r="DVH2" s="68"/>
      <c r="DVI2" s="68"/>
      <c r="DVJ2" s="68"/>
      <c r="DVK2" s="68"/>
      <c r="DVL2" s="68"/>
      <c r="DVM2" s="68"/>
      <c r="DVN2" s="68"/>
      <c r="DVO2" s="68"/>
      <c r="DVP2" s="68"/>
      <c r="DVQ2" s="68"/>
      <c r="DVR2" s="68"/>
      <c r="DVS2" s="68"/>
      <c r="DVT2" s="68"/>
      <c r="DVU2" s="68"/>
      <c r="DVV2" s="68"/>
      <c r="DVW2" s="68"/>
      <c r="DVX2" s="68"/>
      <c r="DVY2" s="68"/>
      <c r="DVZ2" s="68"/>
      <c r="DWA2" s="68"/>
      <c r="DWB2" s="68"/>
      <c r="DWC2" s="68"/>
      <c r="DWD2" s="68"/>
      <c r="DWE2" s="68"/>
      <c r="DWF2" s="68"/>
      <c r="DWG2" s="68"/>
      <c r="DWH2" s="68"/>
      <c r="DWI2" s="68"/>
      <c r="DWJ2" s="68"/>
      <c r="DWK2" s="68"/>
      <c r="DWL2" s="68"/>
      <c r="DWM2" s="68"/>
      <c r="DWN2" s="68"/>
      <c r="DWO2" s="68"/>
      <c r="DWP2" s="68"/>
      <c r="DWQ2" s="68"/>
      <c r="DWR2" s="68"/>
      <c r="DWS2" s="68"/>
      <c r="DWT2" s="68"/>
      <c r="DWU2" s="68"/>
      <c r="DWV2" s="68"/>
      <c r="DWW2" s="68"/>
      <c r="DWX2" s="68"/>
      <c r="DWY2" s="68"/>
      <c r="DWZ2" s="68"/>
      <c r="DXA2" s="68"/>
      <c r="DXB2" s="68"/>
      <c r="DXC2" s="68"/>
      <c r="DXD2" s="68"/>
      <c r="DXE2" s="68"/>
      <c r="DXF2" s="68"/>
      <c r="DXG2" s="68"/>
      <c r="DXH2" s="68"/>
      <c r="DXI2" s="68"/>
      <c r="DXJ2" s="68"/>
      <c r="DXK2" s="68"/>
      <c r="DXL2" s="68"/>
      <c r="DXM2" s="68"/>
      <c r="DXN2" s="68"/>
      <c r="DXO2" s="68"/>
      <c r="DXP2" s="68"/>
      <c r="DXQ2" s="68"/>
      <c r="DXR2" s="68"/>
      <c r="DXS2" s="68"/>
      <c r="DXT2" s="68"/>
      <c r="DXU2" s="68"/>
      <c r="DXV2" s="68"/>
      <c r="DXW2" s="68"/>
      <c r="DXX2" s="68"/>
      <c r="DXY2" s="68"/>
      <c r="DXZ2" s="68"/>
      <c r="DYA2" s="68"/>
      <c r="DYB2" s="68"/>
      <c r="DYC2" s="68"/>
      <c r="DYD2" s="68"/>
      <c r="DYE2" s="68"/>
      <c r="DYF2" s="68"/>
      <c r="DYG2" s="68"/>
      <c r="DYH2" s="68"/>
      <c r="DYI2" s="68"/>
      <c r="DYJ2" s="68"/>
      <c r="DYK2" s="68"/>
      <c r="DYL2" s="68"/>
      <c r="DYM2" s="68"/>
      <c r="DYN2" s="68"/>
      <c r="DYO2" s="68"/>
      <c r="DYP2" s="68"/>
      <c r="DYQ2" s="68"/>
      <c r="DYR2" s="68"/>
      <c r="DYS2" s="68"/>
      <c r="DYT2" s="68"/>
      <c r="DYU2" s="68"/>
      <c r="DYV2" s="68"/>
      <c r="DYW2" s="68"/>
      <c r="DYX2" s="68"/>
      <c r="DYY2" s="68"/>
      <c r="DYZ2" s="68"/>
      <c r="DZA2" s="68"/>
      <c r="DZB2" s="68"/>
      <c r="DZC2" s="68"/>
      <c r="DZD2" s="68"/>
      <c r="DZE2" s="68"/>
      <c r="DZF2" s="68"/>
      <c r="DZG2" s="68"/>
      <c r="DZH2" s="68"/>
      <c r="DZI2" s="68"/>
      <c r="DZJ2" s="68"/>
      <c r="DZK2" s="68"/>
      <c r="DZL2" s="68"/>
      <c r="DZM2" s="68"/>
      <c r="DZN2" s="68"/>
      <c r="DZO2" s="68"/>
      <c r="DZP2" s="68"/>
      <c r="DZQ2" s="68"/>
      <c r="DZR2" s="68"/>
      <c r="DZS2" s="68"/>
      <c r="DZT2" s="68"/>
      <c r="DZU2" s="68"/>
      <c r="DZV2" s="68"/>
      <c r="DZW2" s="68"/>
      <c r="DZX2" s="68"/>
      <c r="DZY2" s="68"/>
      <c r="DZZ2" s="68"/>
      <c r="EAA2" s="68"/>
      <c r="EAB2" s="68"/>
      <c r="EAC2" s="68"/>
      <c r="EAD2" s="68"/>
      <c r="EAE2" s="68"/>
      <c r="EAF2" s="68"/>
      <c r="EAG2" s="68"/>
      <c r="EAH2" s="68"/>
      <c r="EAI2" s="68"/>
      <c r="EAJ2" s="68"/>
      <c r="EAK2" s="68"/>
      <c r="EAL2" s="68"/>
      <c r="EAM2" s="68"/>
      <c r="EAN2" s="68"/>
      <c r="EAO2" s="68"/>
      <c r="EAP2" s="68"/>
      <c r="EAQ2" s="68"/>
      <c r="EAR2" s="68"/>
      <c r="EAS2" s="68"/>
      <c r="EAT2" s="68"/>
      <c r="EAU2" s="68"/>
      <c r="EAV2" s="68"/>
      <c r="EAW2" s="68"/>
      <c r="EAX2" s="68"/>
      <c r="EAY2" s="68"/>
      <c r="EAZ2" s="68"/>
      <c r="EBA2" s="68"/>
      <c r="EBB2" s="68"/>
      <c r="EBC2" s="68"/>
      <c r="EBD2" s="68"/>
      <c r="EBE2" s="68"/>
      <c r="EBF2" s="68"/>
      <c r="EBG2" s="68"/>
      <c r="EBH2" s="68"/>
      <c r="EBI2" s="68"/>
      <c r="EBJ2" s="68"/>
      <c r="EBK2" s="68"/>
      <c r="EBL2" s="68"/>
      <c r="EBM2" s="68"/>
      <c r="EBN2" s="68"/>
      <c r="EBO2" s="68"/>
      <c r="EBP2" s="68"/>
      <c r="EBQ2" s="68"/>
      <c r="EBR2" s="68"/>
      <c r="EBS2" s="68"/>
      <c r="EBT2" s="68"/>
      <c r="EBU2" s="68"/>
      <c r="EBV2" s="68"/>
      <c r="EBW2" s="68"/>
      <c r="EBX2" s="68"/>
      <c r="EBY2" s="68"/>
      <c r="EBZ2" s="68"/>
      <c r="ECA2" s="68"/>
      <c r="ECB2" s="68"/>
      <c r="ECC2" s="68"/>
      <c r="ECD2" s="68"/>
      <c r="ECE2" s="68"/>
      <c r="ECF2" s="68"/>
      <c r="ECG2" s="68"/>
      <c r="ECH2" s="68"/>
      <c r="ECI2" s="68"/>
      <c r="ECJ2" s="68"/>
      <c r="ECK2" s="68"/>
      <c r="ECL2" s="68"/>
      <c r="ECM2" s="68"/>
      <c r="ECN2" s="68"/>
      <c r="ECO2" s="68"/>
      <c r="ECP2" s="68"/>
      <c r="ECQ2" s="68"/>
      <c r="ECR2" s="68"/>
      <c r="ECS2" s="68"/>
      <c r="ECT2" s="68"/>
      <c r="ECU2" s="68"/>
      <c r="ECV2" s="68"/>
      <c r="ECW2" s="68"/>
      <c r="ECX2" s="68"/>
      <c r="ECY2" s="68"/>
      <c r="ECZ2" s="68"/>
      <c r="EDA2" s="68"/>
      <c r="EDB2" s="68"/>
      <c r="EDC2" s="68"/>
      <c r="EDD2" s="68"/>
      <c r="EDE2" s="68"/>
      <c r="EDF2" s="68"/>
      <c r="EDG2" s="68"/>
      <c r="EDH2" s="68"/>
      <c r="EDI2" s="68"/>
      <c r="EDJ2" s="68"/>
      <c r="EDK2" s="68"/>
      <c r="EDL2" s="68"/>
      <c r="EDM2" s="68"/>
      <c r="EDN2" s="68"/>
      <c r="EDO2" s="68"/>
      <c r="EDP2" s="68"/>
      <c r="EDQ2" s="68"/>
      <c r="EDR2" s="68"/>
      <c r="EDS2" s="68"/>
      <c r="EDT2" s="68"/>
      <c r="EDU2" s="68"/>
      <c r="EDV2" s="68"/>
      <c r="EDW2" s="68"/>
      <c r="EDX2" s="68"/>
      <c r="EDY2" s="68"/>
      <c r="EDZ2" s="68"/>
      <c r="EEA2" s="68"/>
      <c r="EEB2" s="68"/>
      <c r="EEC2" s="68"/>
      <c r="EED2" s="68"/>
      <c r="EEE2" s="68"/>
      <c r="EEF2" s="68"/>
      <c r="EEG2" s="68"/>
      <c r="EEH2" s="68"/>
      <c r="EEI2" s="68"/>
      <c r="EEJ2" s="68"/>
      <c r="EEK2" s="68"/>
      <c r="EEL2" s="68"/>
      <c r="EEM2" s="68"/>
      <c r="EEN2" s="68"/>
      <c r="EEO2" s="68"/>
      <c r="EEP2" s="68"/>
      <c r="EEQ2" s="68"/>
      <c r="EER2" s="68"/>
      <c r="EES2" s="68"/>
      <c r="EET2" s="68"/>
      <c r="EEU2" s="68"/>
      <c r="EEV2" s="68"/>
      <c r="EEW2" s="68"/>
      <c r="EEX2" s="68"/>
      <c r="EEY2" s="68"/>
      <c r="EEZ2" s="68"/>
      <c r="EFA2" s="68"/>
      <c r="EFB2" s="68"/>
      <c r="EFC2" s="68"/>
      <c r="EFD2" s="68"/>
      <c r="EFE2" s="68"/>
      <c r="EFF2" s="68"/>
      <c r="EFG2" s="68"/>
      <c r="EFH2" s="68"/>
      <c r="EFI2" s="68"/>
      <c r="EFJ2" s="68"/>
      <c r="EFK2" s="68"/>
      <c r="EFL2" s="68"/>
      <c r="EFM2" s="68"/>
      <c r="EFN2" s="68"/>
      <c r="EFO2" s="68"/>
      <c r="EFP2" s="68"/>
      <c r="EFQ2" s="68"/>
      <c r="EFR2" s="68"/>
      <c r="EFS2" s="68"/>
      <c r="EFT2" s="68"/>
      <c r="EFU2" s="68"/>
      <c r="EFV2" s="68"/>
      <c r="EFW2" s="68"/>
      <c r="EFX2" s="68"/>
      <c r="EFY2" s="68"/>
      <c r="EFZ2" s="68"/>
      <c r="EGA2" s="68"/>
      <c r="EGB2" s="68"/>
      <c r="EGC2" s="68"/>
      <c r="EGD2" s="68"/>
      <c r="EGE2" s="68"/>
      <c r="EGF2" s="68"/>
      <c r="EGG2" s="68"/>
      <c r="EGH2" s="68"/>
      <c r="EGI2" s="68"/>
      <c r="EGJ2" s="68"/>
      <c r="EGK2" s="68"/>
      <c r="EGL2" s="68"/>
      <c r="EGM2" s="68"/>
      <c r="EGN2" s="68"/>
      <c r="EGO2" s="68"/>
      <c r="EGP2" s="68"/>
      <c r="EGQ2" s="68"/>
      <c r="EGR2" s="68"/>
      <c r="EGS2" s="68"/>
      <c r="EGT2" s="68"/>
      <c r="EGU2" s="68"/>
      <c r="EGV2" s="68"/>
      <c r="EGW2" s="68"/>
      <c r="EGX2" s="68"/>
      <c r="EGY2" s="68"/>
      <c r="EGZ2" s="68"/>
      <c r="EHA2" s="68"/>
      <c r="EHB2" s="68"/>
      <c r="EHC2" s="68"/>
      <c r="EHD2" s="68"/>
      <c r="EHE2" s="68"/>
      <c r="EHF2" s="68"/>
      <c r="EHG2" s="68"/>
      <c r="EHH2" s="68"/>
      <c r="EHI2" s="68"/>
      <c r="EHJ2" s="68"/>
      <c r="EHK2" s="68"/>
      <c r="EHL2" s="68"/>
      <c r="EHM2" s="68"/>
      <c r="EHN2" s="68"/>
      <c r="EHO2" s="68"/>
      <c r="EHP2" s="68"/>
      <c r="EHQ2" s="68"/>
      <c r="EHR2" s="68"/>
      <c r="EHS2" s="68"/>
      <c r="EHT2" s="68"/>
      <c r="EHU2" s="68"/>
      <c r="EHV2" s="68"/>
      <c r="EHW2" s="68"/>
      <c r="EHX2" s="68"/>
      <c r="EHY2" s="68"/>
      <c r="EHZ2" s="68"/>
      <c r="EIA2" s="68"/>
      <c r="EIB2" s="68"/>
      <c r="EIC2" s="68"/>
      <c r="EID2" s="68"/>
      <c r="EIE2" s="68"/>
      <c r="EIF2" s="68"/>
      <c r="EIG2" s="68"/>
      <c r="EIH2" s="68"/>
      <c r="EII2" s="68"/>
      <c r="EIJ2" s="68"/>
      <c r="EIK2" s="68"/>
      <c r="EIL2" s="68"/>
      <c r="EIM2" s="68"/>
      <c r="EIN2" s="68"/>
      <c r="EIO2" s="68"/>
      <c r="EIP2" s="68"/>
      <c r="EIQ2" s="68"/>
      <c r="EIR2" s="68"/>
      <c r="EIS2" s="68"/>
      <c r="EIT2" s="68"/>
      <c r="EIU2" s="68"/>
      <c r="EIV2" s="68"/>
      <c r="EIW2" s="68"/>
      <c r="EIX2" s="68"/>
      <c r="EIY2" s="68"/>
      <c r="EIZ2" s="68"/>
      <c r="EJA2" s="68"/>
      <c r="EJB2" s="68"/>
      <c r="EJC2" s="68"/>
      <c r="EJD2" s="68"/>
      <c r="EJE2" s="68"/>
      <c r="EJF2" s="68"/>
      <c r="EJG2" s="68"/>
      <c r="EJH2" s="68"/>
      <c r="EJI2" s="68"/>
      <c r="EJJ2" s="68"/>
      <c r="EJK2" s="68"/>
      <c r="EJL2" s="68"/>
      <c r="EJM2" s="68"/>
      <c r="EJN2" s="68"/>
      <c r="EJO2" s="68"/>
      <c r="EJP2" s="68"/>
      <c r="EJQ2" s="68"/>
      <c r="EJR2" s="68"/>
      <c r="EJS2" s="68"/>
      <c r="EJT2" s="68"/>
      <c r="EJU2" s="68"/>
      <c r="EJV2" s="68"/>
      <c r="EJW2" s="68"/>
      <c r="EJX2" s="68"/>
      <c r="EJY2" s="68"/>
      <c r="EJZ2" s="68"/>
      <c r="EKA2" s="68"/>
      <c r="EKB2" s="68"/>
      <c r="EKC2" s="68"/>
      <c r="EKD2" s="68"/>
      <c r="EKE2" s="68"/>
      <c r="EKF2" s="68"/>
      <c r="EKG2" s="68"/>
      <c r="EKH2" s="68"/>
      <c r="EKI2" s="68"/>
      <c r="EKJ2" s="68"/>
      <c r="EKK2" s="68"/>
      <c r="EKL2" s="68"/>
      <c r="EKM2" s="68"/>
      <c r="EKN2" s="68"/>
      <c r="EKO2" s="68"/>
      <c r="EKP2" s="68"/>
      <c r="EKQ2" s="68"/>
      <c r="EKR2" s="68"/>
      <c r="EKS2" s="68"/>
      <c r="EKT2" s="68"/>
      <c r="EKU2" s="68"/>
      <c r="EKV2" s="68"/>
      <c r="EKW2" s="68"/>
      <c r="EKX2" s="68"/>
      <c r="EKY2" s="68"/>
      <c r="EKZ2" s="68"/>
      <c r="ELA2" s="68"/>
      <c r="ELB2" s="68"/>
      <c r="ELC2" s="68"/>
      <c r="ELD2" s="68"/>
      <c r="ELE2" s="68"/>
      <c r="ELF2" s="68"/>
      <c r="ELG2" s="68"/>
      <c r="ELH2" s="68"/>
      <c r="ELI2" s="68"/>
      <c r="ELJ2" s="68"/>
      <c r="ELK2" s="68"/>
      <c r="ELL2" s="68"/>
      <c r="ELM2" s="68"/>
      <c r="ELN2" s="68"/>
      <c r="ELO2" s="68"/>
      <c r="ELP2" s="68"/>
      <c r="ELQ2" s="68"/>
      <c r="ELR2" s="68"/>
      <c r="ELS2" s="68"/>
      <c r="ELT2" s="68"/>
      <c r="ELU2" s="68"/>
      <c r="ELV2" s="68"/>
      <c r="ELW2" s="68"/>
      <c r="ELX2" s="68"/>
      <c r="ELY2" s="68"/>
      <c r="ELZ2" s="68"/>
      <c r="EMA2" s="68"/>
      <c r="EMB2" s="68"/>
      <c r="EMC2" s="68"/>
      <c r="EMD2" s="68"/>
      <c r="EME2" s="68"/>
      <c r="EMF2" s="68"/>
      <c r="EMG2" s="68"/>
      <c r="EMH2" s="68"/>
      <c r="EMI2" s="68"/>
      <c r="EMJ2" s="68"/>
      <c r="EMK2" s="68"/>
      <c r="EML2" s="68"/>
      <c r="EMM2" s="68"/>
      <c r="EMN2" s="68"/>
      <c r="EMO2" s="68"/>
      <c r="EMP2" s="68"/>
      <c r="EMQ2" s="68"/>
      <c r="EMR2" s="68"/>
      <c r="EMS2" s="68"/>
      <c r="EMT2" s="68"/>
      <c r="EMU2" s="68"/>
      <c r="EMV2" s="68"/>
      <c r="EMW2" s="68"/>
      <c r="EMX2" s="68"/>
      <c r="EMY2" s="68"/>
      <c r="EMZ2" s="68"/>
      <c r="ENA2" s="68"/>
      <c r="ENB2" s="68"/>
      <c r="ENC2" s="68"/>
      <c r="END2" s="68"/>
      <c r="ENE2" s="68"/>
      <c r="ENF2" s="68"/>
      <c r="ENG2" s="68"/>
      <c r="ENH2" s="68"/>
      <c r="ENI2" s="68"/>
      <c r="ENJ2" s="68"/>
      <c r="ENK2" s="68"/>
      <c r="ENL2" s="68"/>
      <c r="ENM2" s="68"/>
      <c r="ENN2" s="68"/>
      <c r="ENO2" s="68"/>
      <c r="ENP2" s="68"/>
      <c r="ENQ2" s="68"/>
      <c r="ENR2" s="68"/>
      <c r="ENS2" s="68"/>
      <c r="ENT2" s="68"/>
      <c r="ENU2" s="68"/>
      <c r="ENV2" s="68"/>
      <c r="ENW2" s="68"/>
      <c r="ENX2" s="68"/>
      <c r="ENY2" s="68"/>
      <c r="ENZ2" s="68"/>
      <c r="EOA2" s="68"/>
      <c r="EOB2" s="68"/>
      <c r="EOC2" s="68"/>
      <c r="EOD2" s="68"/>
      <c r="EOE2" s="68"/>
      <c r="EOF2" s="68"/>
      <c r="EOG2" s="68"/>
      <c r="EOH2" s="68"/>
      <c r="EOI2" s="68"/>
      <c r="EOJ2" s="68"/>
      <c r="EOK2" s="68"/>
      <c r="EOL2" s="68"/>
      <c r="EOM2" s="68"/>
      <c r="EON2" s="68"/>
      <c r="EOO2" s="68"/>
      <c r="EOP2" s="68"/>
      <c r="EOQ2" s="68"/>
      <c r="EOR2" s="68"/>
      <c r="EOS2" s="68"/>
      <c r="EOT2" s="68"/>
      <c r="EOU2" s="68"/>
      <c r="EOV2" s="68"/>
      <c r="EOW2" s="68"/>
      <c r="EOX2" s="68"/>
      <c r="EOY2" s="68"/>
      <c r="EOZ2" s="68"/>
      <c r="EPA2" s="68"/>
      <c r="EPB2" s="68"/>
      <c r="EPC2" s="68"/>
      <c r="EPD2" s="68"/>
      <c r="EPE2" s="68"/>
      <c r="EPF2" s="68"/>
      <c r="EPG2" s="68"/>
      <c r="EPH2" s="68"/>
      <c r="EPI2" s="68"/>
      <c r="EPJ2" s="68"/>
      <c r="EPK2" s="68"/>
      <c r="EPL2" s="68"/>
      <c r="EPM2" s="68"/>
      <c r="EPN2" s="68"/>
      <c r="EPO2" s="68"/>
      <c r="EPP2" s="68"/>
      <c r="EPQ2" s="68"/>
      <c r="EPR2" s="68"/>
      <c r="EPS2" s="68"/>
      <c r="EPT2" s="68"/>
      <c r="EPU2" s="68"/>
      <c r="EPV2" s="68"/>
      <c r="EPW2" s="68"/>
      <c r="EPX2" s="68"/>
      <c r="EPY2" s="68"/>
      <c r="EPZ2" s="68"/>
      <c r="EQA2" s="68"/>
      <c r="EQB2" s="68"/>
      <c r="EQC2" s="68"/>
      <c r="EQD2" s="68"/>
      <c r="EQE2" s="68"/>
      <c r="EQF2" s="68"/>
      <c r="EQG2" s="68"/>
      <c r="EQH2" s="68"/>
      <c r="EQI2" s="68"/>
      <c r="EQJ2" s="68"/>
      <c r="EQK2" s="68"/>
      <c r="EQL2" s="68"/>
      <c r="EQM2" s="68"/>
      <c r="EQN2" s="68"/>
      <c r="EQO2" s="68"/>
      <c r="EQP2" s="68"/>
      <c r="EQQ2" s="68"/>
      <c r="EQR2" s="68"/>
      <c r="EQS2" s="68"/>
      <c r="EQT2" s="68"/>
      <c r="EQU2" s="68"/>
      <c r="EQV2" s="68"/>
      <c r="EQW2" s="68"/>
      <c r="EQX2" s="68"/>
      <c r="EQY2" s="68"/>
      <c r="EQZ2" s="68"/>
      <c r="ERA2" s="68"/>
      <c r="ERB2" s="68"/>
      <c r="ERC2" s="68"/>
      <c r="ERD2" s="68"/>
      <c r="ERE2" s="68"/>
      <c r="ERF2" s="68"/>
      <c r="ERG2" s="68"/>
      <c r="ERH2" s="68"/>
      <c r="ERI2" s="68"/>
      <c r="ERJ2" s="68"/>
      <c r="ERK2" s="68"/>
      <c r="ERL2" s="68"/>
      <c r="ERM2" s="68"/>
      <c r="ERN2" s="68"/>
      <c r="ERO2" s="68"/>
      <c r="ERP2" s="68"/>
      <c r="ERQ2" s="68"/>
      <c r="ERR2" s="68"/>
      <c r="ERS2" s="68"/>
      <c r="ERT2" s="68"/>
      <c r="ERU2" s="68"/>
      <c r="ERV2" s="68"/>
      <c r="ERW2" s="68"/>
      <c r="ERX2" s="68"/>
      <c r="ERY2" s="68"/>
      <c r="ERZ2" s="68"/>
      <c r="ESA2" s="68"/>
      <c r="ESB2" s="68"/>
      <c r="ESC2" s="68"/>
      <c r="ESD2" s="68"/>
      <c r="ESE2" s="68"/>
      <c r="ESF2" s="68"/>
      <c r="ESG2" s="68"/>
      <c r="ESH2" s="68"/>
      <c r="ESI2" s="68"/>
      <c r="ESJ2" s="68"/>
      <c r="ESK2" s="68"/>
      <c r="ESL2" s="68"/>
      <c r="ESM2" s="68"/>
      <c r="ESN2" s="68"/>
      <c r="ESO2" s="68"/>
      <c r="ESP2" s="68"/>
      <c r="ESQ2" s="68"/>
      <c r="ESR2" s="68"/>
      <c r="ESS2" s="68"/>
      <c r="EST2" s="68"/>
      <c r="ESU2" s="68"/>
      <c r="ESV2" s="68"/>
      <c r="ESW2" s="68"/>
      <c r="ESX2" s="68"/>
      <c r="ESY2" s="68"/>
      <c r="ESZ2" s="68"/>
      <c r="ETA2" s="68"/>
      <c r="ETB2" s="68"/>
      <c r="ETC2" s="68"/>
      <c r="ETD2" s="68"/>
      <c r="ETE2" s="68"/>
      <c r="ETF2" s="68"/>
      <c r="ETG2" s="68"/>
      <c r="ETH2" s="68"/>
      <c r="ETI2" s="68"/>
      <c r="ETJ2" s="68"/>
      <c r="ETK2" s="68"/>
      <c r="ETL2" s="68"/>
      <c r="ETM2" s="68"/>
      <c r="ETN2" s="68"/>
      <c r="ETO2" s="68"/>
      <c r="ETP2" s="68"/>
      <c r="ETQ2" s="68"/>
      <c r="ETR2" s="68"/>
      <c r="ETS2" s="68"/>
      <c r="ETT2" s="68"/>
      <c r="ETU2" s="68"/>
      <c r="ETV2" s="68"/>
      <c r="ETW2" s="68"/>
      <c r="ETX2" s="68"/>
      <c r="ETY2" s="68"/>
      <c r="ETZ2" s="68"/>
      <c r="EUA2" s="68"/>
      <c r="EUB2" s="68"/>
      <c r="EUC2" s="68"/>
      <c r="EUD2" s="68"/>
      <c r="EUE2" s="68"/>
      <c r="EUF2" s="68"/>
      <c r="EUG2" s="68"/>
      <c r="EUH2" s="68"/>
      <c r="EUI2" s="68"/>
      <c r="EUJ2" s="68"/>
      <c r="EUK2" s="68"/>
      <c r="EUL2" s="68"/>
      <c r="EUM2" s="68"/>
      <c r="EUN2" s="68"/>
      <c r="EUO2" s="68"/>
      <c r="EUP2" s="68"/>
      <c r="EUQ2" s="68"/>
      <c r="EUR2" s="68"/>
      <c r="EUS2" s="68"/>
      <c r="EUT2" s="68"/>
      <c r="EUU2" s="68"/>
      <c r="EUV2" s="68"/>
      <c r="EUW2" s="68"/>
      <c r="EUX2" s="68"/>
      <c r="EUY2" s="68"/>
      <c r="EUZ2" s="68"/>
      <c r="EVA2" s="68"/>
      <c r="EVB2" s="68"/>
      <c r="EVC2" s="68"/>
      <c r="EVD2" s="68"/>
      <c r="EVE2" s="68"/>
      <c r="EVF2" s="68"/>
      <c r="EVG2" s="68"/>
      <c r="EVH2" s="68"/>
      <c r="EVI2" s="68"/>
      <c r="EVJ2" s="68"/>
      <c r="EVK2" s="68"/>
      <c r="EVL2" s="68"/>
      <c r="EVM2" s="68"/>
      <c r="EVN2" s="68"/>
      <c r="EVO2" s="68"/>
      <c r="EVP2" s="68"/>
      <c r="EVQ2" s="68"/>
      <c r="EVR2" s="68"/>
      <c r="EVS2" s="68"/>
      <c r="EVT2" s="68"/>
      <c r="EVU2" s="68"/>
      <c r="EVV2" s="68"/>
      <c r="EVW2" s="68"/>
      <c r="EVX2" s="68"/>
      <c r="EVY2" s="68"/>
      <c r="EVZ2" s="68"/>
      <c r="EWA2" s="68"/>
      <c r="EWB2" s="68"/>
      <c r="EWC2" s="68"/>
      <c r="EWD2" s="68"/>
      <c r="EWE2" s="68"/>
      <c r="EWF2" s="68"/>
      <c r="EWG2" s="68"/>
      <c r="EWH2" s="68"/>
      <c r="EWI2" s="68"/>
      <c r="EWJ2" s="68"/>
      <c r="EWK2" s="68"/>
      <c r="EWL2" s="68"/>
      <c r="EWM2" s="68"/>
      <c r="EWN2" s="68"/>
      <c r="EWO2" s="68"/>
      <c r="EWP2" s="68"/>
      <c r="EWQ2" s="68"/>
      <c r="EWR2" s="68"/>
      <c r="EWS2" s="68"/>
      <c r="EWT2" s="68"/>
      <c r="EWU2" s="68"/>
      <c r="EWV2" s="68"/>
      <c r="EWW2" s="68"/>
      <c r="EWX2" s="68"/>
      <c r="EWY2" s="68"/>
      <c r="EWZ2" s="68"/>
      <c r="EXA2" s="68"/>
      <c r="EXB2" s="68"/>
      <c r="EXC2" s="68"/>
      <c r="EXD2" s="68"/>
      <c r="EXE2" s="68"/>
      <c r="EXF2" s="68"/>
      <c r="EXG2" s="68"/>
      <c r="EXH2" s="68"/>
      <c r="EXI2" s="68"/>
      <c r="EXJ2" s="68"/>
      <c r="EXK2" s="68"/>
      <c r="EXL2" s="68"/>
      <c r="EXM2" s="68"/>
      <c r="EXN2" s="68"/>
      <c r="EXO2" s="68"/>
      <c r="EXP2" s="68"/>
      <c r="EXQ2" s="68"/>
      <c r="EXR2" s="68"/>
      <c r="EXS2" s="68"/>
      <c r="EXT2" s="68"/>
      <c r="EXU2" s="68"/>
      <c r="EXV2" s="68"/>
      <c r="EXW2" s="68"/>
      <c r="EXX2" s="68"/>
      <c r="EXY2" s="68"/>
      <c r="EXZ2" s="68"/>
      <c r="EYA2" s="68"/>
      <c r="EYB2" s="68"/>
      <c r="EYC2" s="68"/>
      <c r="EYD2" s="68"/>
      <c r="EYE2" s="68"/>
      <c r="EYF2" s="68"/>
      <c r="EYG2" s="68"/>
      <c r="EYH2" s="68"/>
      <c r="EYI2" s="68"/>
      <c r="EYJ2" s="68"/>
      <c r="EYK2" s="68"/>
      <c r="EYL2" s="68"/>
      <c r="EYM2" s="68"/>
      <c r="EYN2" s="68"/>
      <c r="EYO2" s="68"/>
      <c r="EYP2" s="68"/>
      <c r="EYQ2" s="68"/>
      <c r="EYR2" s="68"/>
      <c r="EYS2" s="68"/>
      <c r="EYT2" s="68"/>
      <c r="EYU2" s="68"/>
      <c r="EYV2" s="68"/>
      <c r="EYW2" s="68"/>
      <c r="EYX2" s="68"/>
      <c r="EYY2" s="68"/>
      <c r="EYZ2" s="68"/>
      <c r="EZA2" s="68"/>
      <c r="EZB2" s="68"/>
      <c r="EZC2" s="68"/>
      <c r="EZD2" s="68"/>
      <c r="EZE2" s="68"/>
      <c r="EZF2" s="68"/>
      <c r="EZG2" s="68"/>
      <c r="EZH2" s="68"/>
      <c r="EZI2" s="68"/>
      <c r="EZJ2" s="68"/>
      <c r="EZK2" s="68"/>
      <c r="EZL2" s="68"/>
      <c r="EZM2" s="68"/>
      <c r="EZN2" s="68"/>
      <c r="EZO2" s="68"/>
      <c r="EZP2" s="68"/>
      <c r="EZQ2" s="68"/>
      <c r="EZR2" s="68"/>
      <c r="EZS2" s="68"/>
      <c r="EZT2" s="68"/>
      <c r="EZU2" s="68"/>
      <c r="EZV2" s="68"/>
      <c r="EZW2" s="68"/>
      <c r="EZX2" s="68"/>
      <c r="EZY2" s="68"/>
      <c r="EZZ2" s="68"/>
      <c r="FAA2" s="68"/>
      <c r="FAB2" s="68"/>
      <c r="FAC2" s="68"/>
      <c r="FAD2" s="68"/>
      <c r="FAE2" s="68"/>
      <c r="FAF2" s="68"/>
      <c r="FAG2" s="68"/>
      <c r="FAH2" s="68"/>
      <c r="FAI2" s="68"/>
      <c r="FAJ2" s="68"/>
      <c r="FAK2" s="68"/>
      <c r="FAL2" s="68"/>
      <c r="FAM2" s="68"/>
      <c r="FAN2" s="68"/>
      <c r="FAO2" s="68"/>
      <c r="FAP2" s="68"/>
      <c r="FAQ2" s="68"/>
      <c r="FAR2" s="68"/>
      <c r="FAS2" s="68"/>
      <c r="FAT2" s="68"/>
      <c r="FAU2" s="68"/>
      <c r="FAV2" s="68"/>
      <c r="FAW2" s="68"/>
      <c r="FAX2" s="68"/>
      <c r="FAY2" s="68"/>
      <c r="FAZ2" s="68"/>
      <c r="FBA2" s="68"/>
      <c r="FBB2" s="68"/>
      <c r="FBC2" s="68"/>
      <c r="FBD2" s="68"/>
      <c r="FBE2" s="68"/>
      <c r="FBF2" s="68"/>
      <c r="FBG2" s="68"/>
      <c r="FBH2" s="68"/>
      <c r="FBI2" s="68"/>
      <c r="FBJ2" s="68"/>
      <c r="FBK2" s="68"/>
      <c r="FBL2" s="68"/>
      <c r="FBM2" s="68"/>
      <c r="FBN2" s="68"/>
      <c r="FBO2" s="68"/>
      <c r="FBP2" s="68"/>
      <c r="FBQ2" s="68"/>
      <c r="FBR2" s="68"/>
      <c r="FBS2" s="68"/>
      <c r="FBT2" s="68"/>
      <c r="FBU2" s="68"/>
      <c r="FBV2" s="68"/>
      <c r="FBW2" s="68"/>
      <c r="FBX2" s="68"/>
      <c r="FBY2" s="68"/>
      <c r="FBZ2" s="68"/>
      <c r="FCA2" s="68"/>
      <c r="FCB2" s="68"/>
      <c r="FCC2" s="68"/>
      <c r="FCD2" s="68"/>
      <c r="FCE2" s="68"/>
      <c r="FCF2" s="68"/>
      <c r="FCG2" s="68"/>
      <c r="FCH2" s="68"/>
      <c r="FCI2" s="68"/>
      <c r="FCJ2" s="68"/>
      <c r="FCK2" s="68"/>
      <c r="FCL2" s="68"/>
      <c r="FCM2" s="68"/>
      <c r="FCN2" s="68"/>
      <c r="FCO2" s="68"/>
      <c r="FCP2" s="68"/>
      <c r="FCQ2" s="68"/>
      <c r="FCR2" s="68"/>
      <c r="FCS2" s="68"/>
      <c r="FCT2" s="68"/>
      <c r="FCU2" s="68"/>
      <c r="FCV2" s="68"/>
      <c r="FCW2" s="68"/>
      <c r="FCX2" s="68"/>
      <c r="FCY2" s="68"/>
      <c r="FCZ2" s="68"/>
      <c r="FDA2" s="68"/>
      <c r="FDB2" s="68"/>
      <c r="FDC2" s="68"/>
      <c r="FDD2" s="68"/>
      <c r="FDE2" s="68"/>
      <c r="FDF2" s="68"/>
      <c r="FDG2" s="68"/>
      <c r="FDH2" s="68"/>
      <c r="FDI2" s="68"/>
      <c r="FDJ2" s="68"/>
      <c r="FDK2" s="68"/>
      <c r="FDL2" s="68"/>
      <c r="FDM2" s="68"/>
      <c r="FDN2" s="68"/>
      <c r="FDO2" s="68"/>
      <c r="FDP2" s="68"/>
      <c r="FDQ2" s="68"/>
      <c r="FDR2" s="68"/>
      <c r="FDS2" s="68"/>
      <c r="FDT2" s="68"/>
      <c r="FDU2" s="68"/>
      <c r="FDV2" s="68"/>
      <c r="FDW2" s="68"/>
      <c r="FDX2" s="68"/>
      <c r="FDY2" s="68"/>
      <c r="FDZ2" s="68"/>
      <c r="FEA2" s="68"/>
      <c r="FEB2" s="68"/>
      <c r="FEC2" s="68"/>
      <c r="FED2" s="68"/>
      <c r="FEE2" s="68"/>
      <c r="FEF2" s="68"/>
      <c r="FEG2" s="68"/>
      <c r="FEH2" s="68"/>
      <c r="FEI2" s="68"/>
      <c r="FEJ2" s="68"/>
      <c r="FEK2" s="68"/>
      <c r="FEL2" s="68"/>
      <c r="FEM2" s="68"/>
      <c r="FEN2" s="68"/>
      <c r="FEO2" s="68"/>
      <c r="FEP2" s="68"/>
      <c r="FEQ2" s="68"/>
      <c r="FER2" s="68"/>
      <c r="FES2" s="68"/>
      <c r="FET2" s="68"/>
      <c r="FEU2" s="68"/>
      <c r="FEV2" s="68"/>
      <c r="FEW2" s="68"/>
      <c r="FEX2" s="68"/>
      <c r="FEY2" s="68"/>
      <c r="FEZ2" s="68"/>
      <c r="FFA2" s="68"/>
      <c r="FFB2" s="68"/>
      <c r="FFC2" s="68"/>
      <c r="FFD2" s="68"/>
      <c r="FFE2" s="68"/>
      <c r="FFF2" s="68"/>
      <c r="FFG2" s="68"/>
      <c r="FFH2" s="68"/>
      <c r="FFI2" s="68"/>
      <c r="FFJ2" s="68"/>
      <c r="FFK2" s="68"/>
      <c r="FFL2" s="68"/>
      <c r="FFM2" s="68"/>
      <c r="FFN2" s="68"/>
      <c r="FFO2" s="68"/>
      <c r="FFP2" s="68"/>
      <c r="FFQ2" s="68"/>
      <c r="FFR2" s="68"/>
      <c r="FFS2" s="68"/>
      <c r="FFT2" s="68"/>
      <c r="FFU2" s="68"/>
      <c r="FFV2" s="68"/>
      <c r="FFW2" s="68"/>
      <c r="FFX2" s="68"/>
      <c r="FFY2" s="68"/>
      <c r="FFZ2" s="68"/>
      <c r="FGA2" s="68"/>
      <c r="FGB2" s="68"/>
      <c r="FGC2" s="68"/>
      <c r="FGD2" s="68"/>
      <c r="FGE2" s="68"/>
      <c r="FGF2" s="68"/>
      <c r="FGG2" s="68"/>
      <c r="FGH2" s="68"/>
      <c r="FGI2" s="68"/>
      <c r="FGJ2" s="68"/>
      <c r="FGK2" s="68"/>
      <c r="FGL2" s="68"/>
      <c r="FGM2" s="68"/>
      <c r="FGN2" s="68"/>
      <c r="FGO2" s="68"/>
      <c r="FGP2" s="68"/>
      <c r="FGQ2" s="68"/>
      <c r="FGR2" s="68"/>
      <c r="FGS2" s="68"/>
      <c r="FGT2" s="68"/>
      <c r="FGU2" s="68"/>
      <c r="FGV2" s="68"/>
      <c r="FGW2" s="68"/>
      <c r="FGX2" s="68"/>
      <c r="FGY2" s="68"/>
      <c r="FGZ2" s="68"/>
      <c r="FHA2" s="68"/>
      <c r="FHB2" s="68"/>
      <c r="FHC2" s="68"/>
      <c r="FHD2" s="68"/>
      <c r="FHE2" s="68"/>
      <c r="FHF2" s="68"/>
      <c r="FHG2" s="68"/>
      <c r="FHH2" s="68"/>
      <c r="FHI2" s="68"/>
      <c r="FHJ2" s="68"/>
      <c r="FHK2" s="68"/>
      <c r="FHL2" s="68"/>
      <c r="FHM2" s="68"/>
      <c r="FHN2" s="68"/>
      <c r="FHO2" s="68"/>
      <c r="FHP2" s="68"/>
      <c r="FHQ2" s="68"/>
      <c r="FHR2" s="68"/>
      <c r="FHS2" s="68"/>
      <c r="FHT2" s="68"/>
      <c r="FHU2" s="68"/>
      <c r="FHV2" s="68"/>
      <c r="FHW2" s="68"/>
      <c r="FHX2" s="68"/>
      <c r="FHY2" s="68"/>
      <c r="FHZ2" s="68"/>
      <c r="FIA2" s="68"/>
      <c r="FIB2" s="68"/>
      <c r="FIC2" s="68"/>
      <c r="FID2" s="68"/>
      <c r="FIE2" s="68"/>
      <c r="FIF2" s="68"/>
      <c r="FIG2" s="68"/>
      <c r="FIH2" s="68"/>
      <c r="FII2" s="68"/>
      <c r="FIJ2" s="68"/>
      <c r="FIK2" s="68"/>
      <c r="FIL2" s="68"/>
      <c r="FIM2" s="68"/>
      <c r="FIN2" s="68"/>
      <c r="FIO2" s="68"/>
      <c r="FIP2" s="68"/>
      <c r="FIQ2" s="68"/>
      <c r="FIR2" s="68"/>
      <c r="FIS2" s="68"/>
      <c r="FIT2" s="68"/>
      <c r="FIU2" s="68"/>
      <c r="FIV2" s="68"/>
      <c r="FIW2" s="68"/>
      <c r="FIX2" s="68"/>
      <c r="FIY2" s="68"/>
      <c r="FIZ2" s="68"/>
      <c r="FJA2" s="68"/>
      <c r="FJB2" s="68"/>
      <c r="FJC2" s="68"/>
      <c r="FJD2" s="68"/>
      <c r="FJE2" s="68"/>
      <c r="FJF2" s="68"/>
      <c r="FJG2" s="68"/>
      <c r="FJH2" s="68"/>
      <c r="FJI2" s="68"/>
      <c r="FJJ2" s="68"/>
      <c r="FJK2" s="68"/>
      <c r="FJL2" s="68"/>
      <c r="FJM2" s="68"/>
      <c r="FJN2" s="68"/>
      <c r="FJO2" s="68"/>
      <c r="FJP2" s="68"/>
      <c r="FJQ2" s="68"/>
      <c r="FJR2" s="68"/>
      <c r="FJS2" s="68"/>
      <c r="FJT2" s="68"/>
      <c r="FJU2" s="68"/>
      <c r="FJV2" s="68"/>
      <c r="FJW2" s="68"/>
      <c r="FJX2" s="68"/>
      <c r="FJY2" s="68"/>
      <c r="FJZ2" s="68"/>
      <c r="FKA2" s="68"/>
      <c r="FKB2" s="68"/>
      <c r="FKC2" s="68"/>
      <c r="FKD2" s="68"/>
      <c r="FKE2" s="68"/>
      <c r="FKF2" s="68"/>
      <c r="FKG2" s="68"/>
      <c r="FKH2" s="68"/>
      <c r="FKI2" s="68"/>
      <c r="FKJ2" s="68"/>
      <c r="FKK2" s="68"/>
      <c r="FKL2" s="68"/>
      <c r="FKM2" s="68"/>
      <c r="FKN2" s="68"/>
      <c r="FKO2" s="68"/>
      <c r="FKP2" s="68"/>
      <c r="FKQ2" s="68"/>
      <c r="FKR2" s="68"/>
      <c r="FKS2" s="68"/>
      <c r="FKT2" s="68"/>
      <c r="FKU2" s="68"/>
      <c r="FKV2" s="68"/>
      <c r="FKW2" s="68"/>
      <c r="FKX2" s="68"/>
      <c r="FKY2" s="68"/>
      <c r="FKZ2" s="68"/>
      <c r="FLA2" s="68"/>
      <c r="FLB2" s="68"/>
      <c r="FLC2" s="68"/>
      <c r="FLD2" s="68"/>
      <c r="FLE2" s="68"/>
      <c r="FLF2" s="68"/>
      <c r="FLG2" s="68"/>
      <c r="FLH2" s="68"/>
      <c r="FLI2" s="68"/>
      <c r="FLJ2" s="68"/>
      <c r="FLK2" s="68"/>
      <c r="FLL2" s="68"/>
      <c r="FLM2" s="68"/>
      <c r="FLN2" s="68"/>
      <c r="FLO2" s="68"/>
      <c r="FLP2" s="68"/>
      <c r="FLQ2" s="68"/>
      <c r="FLR2" s="68"/>
      <c r="FLS2" s="68"/>
      <c r="FLT2" s="68"/>
      <c r="FLU2" s="68"/>
      <c r="FLV2" s="68"/>
      <c r="FLW2" s="68"/>
      <c r="FLX2" s="68"/>
      <c r="FLY2" s="68"/>
      <c r="FLZ2" s="68"/>
      <c r="FMA2" s="68"/>
      <c r="FMB2" s="68"/>
      <c r="FMC2" s="68"/>
      <c r="FMD2" s="68"/>
      <c r="FME2" s="68"/>
      <c r="FMF2" s="68"/>
      <c r="FMG2" s="68"/>
      <c r="FMH2" s="68"/>
      <c r="FMI2" s="68"/>
      <c r="FMJ2" s="68"/>
      <c r="FMK2" s="68"/>
      <c r="FML2" s="68"/>
      <c r="FMM2" s="68"/>
      <c r="FMN2" s="68"/>
      <c r="FMO2" s="68"/>
      <c r="FMP2" s="68"/>
      <c r="FMQ2" s="68"/>
      <c r="FMR2" s="68"/>
      <c r="FMS2" s="68"/>
      <c r="FMT2" s="68"/>
      <c r="FMU2" s="68"/>
      <c r="FMV2" s="68"/>
      <c r="FMW2" s="68"/>
      <c r="FMX2" s="68"/>
      <c r="FMY2" s="68"/>
      <c r="FMZ2" s="68"/>
      <c r="FNA2" s="68"/>
      <c r="FNB2" s="68"/>
      <c r="FNC2" s="68"/>
      <c r="FND2" s="68"/>
      <c r="FNE2" s="68"/>
      <c r="FNF2" s="68"/>
      <c r="FNG2" s="68"/>
      <c r="FNH2" s="68"/>
      <c r="FNI2" s="68"/>
      <c r="FNJ2" s="68"/>
      <c r="FNK2" s="68"/>
      <c r="FNL2" s="68"/>
      <c r="FNM2" s="68"/>
      <c r="FNN2" s="68"/>
      <c r="FNO2" s="68"/>
      <c r="FNP2" s="68"/>
      <c r="FNQ2" s="68"/>
      <c r="FNR2" s="68"/>
      <c r="FNS2" s="68"/>
      <c r="FNT2" s="68"/>
      <c r="FNU2" s="68"/>
      <c r="FNV2" s="68"/>
      <c r="FNW2" s="68"/>
      <c r="FNX2" s="68"/>
      <c r="FNY2" s="68"/>
      <c r="FNZ2" s="68"/>
      <c r="FOA2" s="68"/>
      <c r="FOB2" s="68"/>
      <c r="FOC2" s="68"/>
      <c r="FOD2" s="68"/>
      <c r="FOE2" s="68"/>
      <c r="FOF2" s="68"/>
      <c r="FOG2" s="68"/>
      <c r="FOH2" s="68"/>
      <c r="FOI2" s="68"/>
      <c r="FOJ2" s="68"/>
      <c r="FOK2" s="68"/>
      <c r="FOL2" s="68"/>
      <c r="FOM2" s="68"/>
      <c r="FON2" s="68"/>
      <c r="FOO2" s="68"/>
      <c r="FOP2" s="68"/>
      <c r="FOQ2" s="68"/>
      <c r="FOR2" s="68"/>
      <c r="FOS2" s="68"/>
      <c r="FOT2" s="68"/>
      <c r="FOU2" s="68"/>
      <c r="FOV2" s="68"/>
      <c r="FOW2" s="68"/>
      <c r="FOX2" s="68"/>
      <c r="FOY2" s="68"/>
      <c r="FOZ2" s="68"/>
      <c r="FPA2" s="68"/>
      <c r="FPB2" s="68"/>
      <c r="FPC2" s="68"/>
      <c r="FPD2" s="68"/>
      <c r="FPE2" s="68"/>
      <c r="FPF2" s="68"/>
      <c r="FPG2" s="68"/>
      <c r="FPH2" s="68"/>
      <c r="FPI2" s="68"/>
      <c r="FPJ2" s="68"/>
      <c r="FPK2" s="68"/>
      <c r="FPL2" s="68"/>
      <c r="FPM2" s="68"/>
      <c r="FPN2" s="68"/>
      <c r="FPO2" s="68"/>
      <c r="FPP2" s="68"/>
      <c r="FPQ2" s="68"/>
      <c r="FPR2" s="68"/>
      <c r="FPS2" s="68"/>
      <c r="FPT2" s="68"/>
      <c r="FPU2" s="68"/>
      <c r="FPV2" s="68"/>
      <c r="FPW2" s="68"/>
      <c r="FPX2" s="68"/>
      <c r="FPY2" s="68"/>
      <c r="FPZ2" s="68"/>
      <c r="FQA2" s="68"/>
      <c r="FQB2" s="68"/>
      <c r="FQC2" s="68"/>
      <c r="FQD2" s="68"/>
      <c r="FQE2" s="68"/>
      <c r="FQF2" s="68"/>
      <c r="FQG2" s="68"/>
      <c r="FQH2" s="68"/>
      <c r="FQI2" s="68"/>
      <c r="FQJ2" s="68"/>
      <c r="FQK2" s="68"/>
      <c r="FQL2" s="68"/>
      <c r="FQM2" s="68"/>
      <c r="FQN2" s="68"/>
      <c r="FQO2" s="68"/>
      <c r="FQP2" s="68"/>
      <c r="FQQ2" s="68"/>
      <c r="FQR2" s="68"/>
      <c r="FQS2" s="68"/>
      <c r="FQT2" s="68"/>
      <c r="FQU2" s="68"/>
      <c r="FQV2" s="68"/>
      <c r="FQW2" s="68"/>
      <c r="FQX2" s="68"/>
      <c r="FQY2" s="68"/>
      <c r="FQZ2" s="68"/>
      <c r="FRA2" s="68"/>
      <c r="FRB2" s="68"/>
      <c r="FRC2" s="68"/>
      <c r="FRD2" s="68"/>
      <c r="FRE2" s="68"/>
      <c r="FRF2" s="68"/>
      <c r="FRG2" s="68"/>
      <c r="FRH2" s="68"/>
      <c r="FRI2" s="68"/>
      <c r="FRJ2" s="68"/>
      <c r="FRK2" s="68"/>
      <c r="FRL2" s="68"/>
      <c r="FRM2" s="68"/>
      <c r="FRN2" s="68"/>
      <c r="FRO2" s="68"/>
      <c r="FRP2" s="68"/>
      <c r="FRQ2" s="68"/>
      <c r="FRR2" s="68"/>
      <c r="FRS2" s="68"/>
      <c r="FRT2" s="68"/>
      <c r="FRU2" s="68"/>
      <c r="FRV2" s="68"/>
      <c r="FRW2" s="68"/>
      <c r="FRX2" s="68"/>
      <c r="FRY2" s="68"/>
      <c r="FRZ2" s="68"/>
      <c r="FSA2" s="68"/>
      <c r="FSB2" s="68"/>
      <c r="FSC2" s="68"/>
      <c r="FSD2" s="68"/>
      <c r="FSE2" s="68"/>
      <c r="FSF2" s="68"/>
      <c r="FSG2" s="68"/>
      <c r="FSH2" s="68"/>
      <c r="FSI2" s="68"/>
      <c r="FSJ2" s="68"/>
      <c r="FSK2" s="68"/>
      <c r="FSL2" s="68"/>
      <c r="FSM2" s="68"/>
      <c r="FSN2" s="68"/>
      <c r="FSO2" s="68"/>
      <c r="FSP2" s="68"/>
      <c r="FSQ2" s="68"/>
      <c r="FSR2" s="68"/>
      <c r="FSS2" s="68"/>
      <c r="FST2" s="68"/>
      <c r="FSU2" s="68"/>
      <c r="FSV2" s="68"/>
      <c r="FSW2" s="68"/>
      <c r="FSX2" s="68"/>
      <c r="FSY2" s="68"/>
      <c r="FSZ2" s="68"/>
      <c r="FTA2" s="68"/>
      <c r="FTB2" s="68"/>
      <c r="FTC2" s="68"/>
      <c r="FTD2" s="68"/>
      <c r="FTE2" s="68"/>
      <c r="FTF2" s="68"/>
      <c r="FTG2" s="68"/>
      <c r="FTH2" s="68"/>
      <c r="FTI2" s="68"/>
      <c r="FTJ2" s="68"/>
      <c r="FTK2" s="68"/>
      <c r="FTL2" s="68"/>
      <c r="FTM2" s="68"/>
      <c r="FTN2" s="68"/>
      <c r="FTO2" s="68"/>
      <c r="FTP2" s="68"/>
      <c r="FTQ2" s="68"/>
      <c r="FTR2" s="68"/>
      <c r="FTS2" s="68"/>
      <c r="FTT2" s="68"/>
      <c r="FTU2" s="68"/>
      <c r="FTV2" s="68"/>
      <c r="FTW2" s="68"/>
      <c r="FTX2" s="68"/>
      <c r="FTY2" s="68"/>
      <c r="FTZ2" s="68"/>
      <c r="FUA2" s="68"/>
      <c r="FUB2" s="68"/>
      <c r="FUC2" s="68"/>
      <c r="FUD2" s="68"/>
      <c r="FUE2" s="68"/>
      <c r="FUF2" s="68"/>
      <c r="FUG2" s="68"/>
      <c r="FUH2" s="68"/>
      <c r="FUI2" s="68"/>
      <c r="FUJ2" s="68"/>
      <c r="FUK2" s="68"/>
      <c r="FUL2" s="68"/>
      <c r="FUM2" s="68"/>
      <c r="FUN2" s="68"/>
      <c r="FUO2" s="68"/>
      <c r="FUP2" s="68"/>
      <c r="FUQ2" s="68"/>
      <c r="FUR2" s="68"/>
      <c r="FUS2" s="68"/>
      <c r="FUT2" s="68"/>
      <c r="FUU2" s="68"/>
      <c r="FUV2" s="68"/>
      <c r="FUW2" s="68"/>
      <c r="FUX2" s="68"/>
      <c r="FUY2" s="68"/>
      <c r="FUZ2" s="68"/>
      <c r="FVA2" s="68"/>
      <c r="FVB2" s="68"/>
      <c r="FVC2" s="68"/>
      <c r="FVD2" s="68"/>
      <c r="FVE2" s="68"/>
      <c r="FVF2" s="68"/>
      <c r="FVG2" s="68"/>
      <c r="FVH2" s="68"/>
      <c r="FVI2" s="68"/>
      <c r="FVJ2" s="68"/>
      <c r="FVK2" s="68"/>
      <c r="FVL2" s="68"/>
      <c r="FVM2" s="68"/>
      <c r="FVN2" s="68"/>
      <c r="FVO2" s="68"/>
      <c r="FVP2" s="68"/>
      <c r="FVQ2" s="68"/>
      <c r="FVR2" s="68"/>
      <c r="FVS2" s="68"/>
      <c r="FVT2" s="68"/>
      <c r="FVU2" s="68"/>
      <c r="FVV2" s="68"/>
      <c r="FVW2" s="68"/>
      <c r="FVX2" s="68"/>
      <c r="FVY2" s="68"/>
      <c r="FVZ2" s="68"/>
      <c r="FWA2" s="68"/>
      <c r="FWB2" s="68"/>
      <c r="FWC2" s="68"/>
      <c r="FWD2" s="68"/>
      <c r="FWE2" s="68"/>
      <c r="FWF2" s="68"/>
      <c r="FWG2" s="68"/>
      <c r="FWH2" s="68"/>
      <c r="FWI2" s="68"/>
      <c r="FWJ2" s="68"/>
      <c r="FWK2" s="68"/>
      <c r="FWL2" s="68"/>
      <c r="FWM2" s="68"/>
      <c r="FWN2" s="68"/>
      <c r="FWO2" s="68"/>
      <c r="FWP2" s="68"/>
      <c r="FWQ2" s="68"/>
      <c r="FWR2" s="68"/>
      <c r="FWS2" s="68"/>
      <c r="FWT2" s="68"/>
      <c r="FWU2" s="68"/>
      <c r="FWV2" s="68"/>
      <c r="FWW2" s="68"/>
      <c r="FWX2" s="68"/>
      <c r="FWY2" s="68"/>
      <c r="FWZ2" s="68"/>
      <c r="FXA2" s="68"/>
      <c r="FXB2" s="68"/>
      <c r="FXC2" s="68"/>
      <c r="FXD2" s="68"/>
      <c r="FXE2" s="68"/>
      <c r="FXF2" s="68"/>
      <c r="FXG2" s="68"/>
      <c r="FXH2" s="68"/>
      <c r="FXI2" s="68"/>
      <c r="FXJ2" s="68"/>
      <c r="FXK2" s="68"/>
      <c r="FXL2" s="68"/>
      <c r="FXM2" s="68"/>
      <c r="FXN2" s="68"/>
      <c r="FXO2" s="68"/>
      <c r="FXP2" s="68"/>
      <c r="FXQ2" s="68"/>
      <c r="FXR2" s="68"/>
      <c r="FXS2" s="68"/>
      <c r="FXT2" s="68"/>
      <c r="FXU2" s="68"/>
      <c r="FXV2" s="68"/>
      <c r="FXW2" s="68"/>
      <c r="FXX2" s="68"/>
      <c r="FXY2" s="68"/>
      <c r="FXZ2" s="68"/>
      <c r="FYA2" s="68"/>
      <c r="FYB2" s="68"/>
      <c r="FYC2" s="68"/>
      <c r="FYD2" s="68"/>
      <c r="FYE2" s="68"/>
      <c r="FYF2" s="68"/>
      <c r="FYG2" s="68"/>
      <c r="FYH2" s="68"/>
      <c r="FYI2" s="68"/>
      <c r="FYJ2" s="68"/>
      <c r="FYK2" s="68"/>
      <c r="FYL2" s="68"/>
      <c r="FYM2" s="68"/>
      <c r="FYN2" s="68"/>
      <c r="FYO2" s="68"/>
      <c r="FYP2" s="68"/>
      <c r="FYQ2" s="68"/>
      <c r="FYR2" s="68"/>
      <c r="FYS2" s="68"/>
      <c r="FYT2" s="68"/>
      <c r="FYU2" s="68"/>
      <c r="FYV2" s="68"/>
      <c r="FYW2" s="68"/>
      <c r="FYX2" s="68"/>
      <c r="FYY2" s="68"/>
      <c r="FYZ2" s="68"/>
      <c r="FZA2" s="68"/>
      <c r="FZB2" s="68"/>
      <c r="FZC2" s="68"/>
      <c r="FZD2" s="68"/>
      <c r="FZE2" s="68"/>
      <c r="FZF2" s="68"/>
      <c r="FZG2" s="68"/>
      <c r="FZH2" s="68"/>
      <c r="FZI2" s="68"/>
      <c r="FZJ2" s="68"/>
      <c r="FZK2" s="68"/>
      <c r="FZL2" s="68"/>
      <c r="FZM2" s="68"/>
      <c r="FZN2" s="68"/>
      <c r="FZO2" s="68"/>
      <c r="FZP2" s="68"/>
      <c r="FZQ2" s="68"/>
      <c r="FZR2" s="68"/>
      <c r="FZS2" s="68"/>
      <c r="FZT2" s="68"/>
      <c r="FZU2" s="68"/>
      <c r="FZV2" s="68"/>
      <c r="FZW2" s="68"/>
      <c r="FZX2" s="68"/>
      <c r="FZY2" s="68"/>
      <c r="FZZ2" s="68"/>
      <c r="GAA2" s="68"/>
      <c r="GAB2" s="68"/>
      <c r="GAC2" s="68"/>
      <c r="GAD2" s="68"/>
      <c r="GAE2" s="68"/>
      <c r="GAF2" s="68"/>
      <c r="GAG2" s="68"/>
      <c r="GAH2" s="68"/>
      <c r="GAI2" s="68"/>
      <c r="GAJ2" s="68"/>
      <c r="GAK2" s="68"/>
      <c r="GAL2" s="68"/>
      <c r="GAM2" s="68"/>
      <c r="GAN2" s="68"/>
      <c r="GAO2" s="68"/>
      <c r="GAP2" s="68"/>
      <c r="GAQ2" s="68"/>
      <c r="GAR2" s="68"/>
      <c r="GAS2" s="68"/>
      <c r="GAT2" s="68"/>
      <c r="GAU2" s="68"/>
      <c r="GAV2" s="68"/>
      <c r="GAW2" s="68"/>
      <c r="GAX2" s="68"/>
      <c r="GAY2" s="68"/>
      <c r="GAZ2" s="68"/>
      <c r="GBA2" s="68"/>
      <c r="GBB2" s="68"/>
      <c r="GBC2" s="68"/>
      <c r="GBD2" s="68"/>
      <c r="GBE2" s="68"/>
      <c r="GBF2" s="68"/>
      <c r="GBG2" s="68"/>
      <c r="GBH2" s="68"/>
      <c r="GBI2" s="68"/>
      <c r="GBJ2" s="68"/>
      <c r="GBK2" s="68"/>
      <c r="GBL2" s="68"/>
      <c r="GBM2" s="68"/>
      <c r="GBN2" s="68"/>
      <c r="GBO2" s="68"/>
      <c r="GBP2" s="68"/>
      <c r="GBQ2" s="68"/>
      <c r="GBR2" s="68"/>
      <c r="GBS2" s="68"/>
      <c r="GBT2" s="68"/>
      <c r="GBU2" s="68"/>
      <c r="GBV2" s="68"/>
      <c r="GBW2" s="68"/>
      <c r="GBX2" s="68"/>
      <c r="GBY2" s="68"/>
      <c r="GBZ2" s="68"/>
      <c r="GCA2" s="68"/>
      <c r="GCB2" s="68"/>
      <c r="GCC2" s="68"/>
      <c r="GCD2" s="68"/>
      <c r="GCE2" s="68"/>
      <c r="GCF2" s="68"/>
      <c r="GCG2" s="68"/>
      <c r="GCH2" s="68"/>
      <c r="GCI2" s="68"/>
      <c r="GCJ2" s="68"/>
      <c r="GCK2" s="68"/>
      <c r="GCL2" s="68"/>
      <c r="GCM2" s="68"/>
      <c r="GCN2" s="68"/>
      <c r="GCO2" s="68"/>
      <c r="GCP2" s="68"/>
      <c r="GCQ2" s="68"/>
      <c r="GCR2" s="68"/>
      <c r="GCS2" s="68"/>
      <c r="GCT2" s="68"/>
      <c r="GCU2" s="68"/>
      <c r="GCV2" s="68"/>
      <c r="GCW2" s="68"/>
      <c r="GCX2" s="68"/>
      <c r="GCY2" s="68"/>
      <c r="GCZ2" s="68"/>
      <c r="GDA2" s="68"/>
      <c r="GDB2" s="68"/>
      <c r="GDC2" s="68"/>
      <c r="GDD2" s="68"/>
      <c r="GDE2" s="68"/>
      <c r="GDF2" s="68"/>
      <c r="GDG2" s="68"/>
      <c r="GDH2" s="68"/>
      <c r="GDI2" s="68"/>
      <c r="GDJ2" s="68"/>
      <c r="GDK2" s="68"/>
      <c r="GDL2" s="68"/>
      <c r="GDM2" s="68"/>
      <c r="GDN2" s="68"/>
      <c r="GDO2" s="68"/>
      <c r="GDP2" s="68"/>
      <c r="GDQ2" s="68"/>
      <c r="GDR2" s="68"/>
      <c r="GDS2" s="68"/>
      <c r="GDT2" s="68"/>
      <c r="GDU2" s="68"/>
      <c r="GDV2" s="68"/>
      <c r="GDW2" s="68"/>
      <c r="GDX2" s="68"/>
      <c r="GDY2" s="68"/>
      <c r="GDZ2" s="68"/>
      <c r="GEA2" s="68"/>
      <c r="GEB2" s="68"/>
      <c r="GEC2" s="68"/>
      <c r="GED2" s="68"/>
      <c r="GEE2" s="68"/>
      <c r="GEF2" s="68"/>
      <c r="GEG2" s="68"/>
      <c r="GEH2" s="68"/>
      <c r="GEI2" s="68"/>
      <c r="GEJ2" s="68"/>
      <c r="GEK2" s="68"/>
      <c r="GEL2" s="68"/>
      <c r="GEM2" s="68"/>
      <c r="GEN2" s="68"/>
      <c r="GEO2" s="68"/>
      <c r="GEP2" s="68"/>
      <c r="GEQ2" s="68"/>
      <c r="GER2" s="68"/>
      <c r="GES2" s="68"/>
      <c r="GET2" s="68"/>
      <c r="GEU2" s="68"/>
      <c r="GEV2" s="68"/>
      <c r="GEW2" s="68"/>
      <c r="GEX2" s="68"/>
      <c r="GEY2" s="68"/>
      <c r="GEZ2" s="68"/>
      <c r="GFA2" s="68"/>
      <c r="GFB2" s="68"/>
      <c r="GFC2" s="68"/>
      <c r="GFD2" s="68"/>
      <c r="GFE2" s="68"/>
      <c r="GFF2" s="68"/>
      <c r="GFG2" s="68"/>
      <c r="GFH2" s="68"/>
      <c r="GFI2" s="68"/>
      <c r="GFJ2" s="68"/>
      <c r="GFK2" s="68"/>
      <c r="GFL2" s="68"/>
      <c r="GFM2" s="68"/>
      <c r="GFN2" s="68"/>
      <c r="GFO2" s="68"/>
      <c r="GFP2" s="68"/>
      <c r="GFQ2" s="68"/>
      <c r="GFR2" s="68"/>
      <c r="GFS2" s="68"/>
      <c r="GFT2" s="68"/>
      <c r="GFU2" s="68"/>
      <c r="GFV2" s="68"/>
      <c r="GFW2" s="68"/>
      <c r="GFX2" s="68"/>
      <c r="GFY2" s="68"/>
      <c r="GFZ2" s="68"/>
      <c r="GGA2" s="68"/>
      <c r="GGB2" s="68"/>
      <c r="GGC2" s="68"/>
      <c r="GGD2" s="68"/>
      <c r="GGE2" s="68"/>
      <c r="GGF2" s="68"/>
      <c r="GGG2" s="68"/>
      <c r="GGH2" s="68"/>
      <c r="GGI2" s="68"/>
      <c r="GGJ2" s="68"/>
      <c r="GGK2" s="68"/>
      <c r="GGL2" s="68"/>
      <c r="GGM2" s="68"/>
      <c r="GGN2" s="68"/>
      <c r="GGO2" s="68"/>
      <c r="GGP2" s="68"/>
      <c r="GGQ2" s="68"/>
      <c r="GGR2" s="68"/>
      <c r="GGS2" s="68"/>
      <c r="GGT2" s="68"/>
      <c r="GGU2" s="68"/>
      <c r="GGV2" s="68"/>
      <c r="GGW2" s="68"/>
      <c r="GGX2" s="68"/>
      <c r="GGY2" s="68"/>
      <c r="GGZ2" s="68"/>
      <c r="GHA2" s="68"/>
      <c r="GHB2" s="68"/>
      <c r="GHC2" s="68"/>
      <c r="GHD2" s="68"/>
      <c r="GHE2" s="68"/>
      <c r="GHF2" s="68"/>
      <c r="GHG2" s="68"/>
      <c r="GHH2" s="68"/>
      <c r="GHI2" s="68"/>
      <c r="GHJ2" s="68"/>
      <c r="GHK2" s="68"/>
      <c r="GHL2" s="68"/>
      <c r="GHM2" s="68"/>
      <c r="GHN2" s="68"/>
      <c r="GHO2" s="68"/>
      <c r="GHP2" s="68"/>
      <c r="GHQ2" s="68"/>
      <c r="GHR2" s="68"/>
      <c r="GHS2" s="68"/>
      <c r="GHT2" s="68"/>
      <c r="GHU2" s="68"/>
      <c r="GHV2" s="68"/>
      <c r="GHW2" s="68"/>
      <c r="GHX2" s="68"/>
      <c r="GHY2" s="68"/>
      <c r="GHZ2" s="68"/>
      <c r="GIA2" s="68"/>
      <c r="GIB2" s="68"/>
      <c r="GIC2" s="68"/>
      <c r="GID2" s="68"/>
      <c r="GIE2" s="68"/>
      <c r="GIF2" s="68"/>
      <c r="GIG2" s="68"/>
      <c r="GIH2" s="68"/>
      <c r="GII2" s="68"/>
      <c r="GIJ2" s="68"/>
      <c r="GIK2" s="68"/>
      <c r="GIL2" s="68"/>
      <c r="GIM2" s="68"/>
      <c r="GIN2" s="68"/>
      <c r="GIO2" s="68"/>
      <c r="GIP2" s="68"/>
      <c r="GIQ2" s="68"/>
      <c r="GIR2" s="68"/>
      <c r="GIS2" s="68"/>
      <c r="GIT2" s="68"/>
      <c r="GIU2" s="68"/>
      <c r="GIV2" s="68"/>
      <c r="GIW2" s="68"/>
      <c r="GIX2" s="68"/>
      <c r="GIY2" s="68"/>
      <c r="GIZ2" s="68"/>
      <c r="GJA2" s="68"/>
      <c r="GJB2" s="68"/>
      <c r="GJC2" s="68"/>
      <c r="GJD2" s="68"/>
      <c r="GJE2" s="68"/>
      <c r="GJF2" s="68"/>
      <c r="GJG2" s="68"/>
      <c r="GJH2" s="68"/>
      <c r="GJI2" s="68"/>
      <c r="GJJ2" s="68"/>
      <c r="GJK2" s="68"/>
      <c r="GJL2" s="68"/>
      <c r="GJM2" s="68"/>
      <c r="GJN2" s="68"/>
      <c r="GJO2" s="68"/>
      <c r="GJP2" s="68"/>
      <c r="GJQ2" s="68"/>
      <c r="GJR2" s="68"/>
      <c r="GJS2" s="68"/>
      <c r="GJT2" s="68"/>
      <c r="GJU2" s="68"/>
      <c r="GJV2" s="68"/>
      <c r="GJW2" s="68"/>
      <c r="GJX2" s="68"/>
      <c r="GJY2" s="68"/>
      <c r="GJZ2" s="68"/>
      <c r="GKA2" s="68"/>
      <c r="GKB2" s="68"/>
      <c r="GKC2" s="68"/>
      <c r="GKD2" s="68"/>
      <c r="GKE2" s="68"/>
      <c r="GKF2" s="68"/>
      <c r="GKG2" s="68"/>
      <c r="GKH2" s="68"/>
      <c r="GKI2" s="68"/>
      <c r="GKJ2" s="68"/>
      <c r="GKK2" s="68"/>
      <c r="GKL2" s="68"/>
      <c r="GKM2" s="68"/>
      <c r="GKN2" s="68"/>
      <c r="GKO2" s="68"/>
      <c r="GKP2" s="68"/>
      <c r="GKQ2" s="68"/>
      <c r="GKR2" s="68"/>
      <c r="GKS2" s="68"/>
      <c r="GKT2" s="68"/>
      <c r="GKU2" s="68"/>
      <c r="GKV2" s="68"/>
      <c r="GKW2" s="68"/>
      <c r="GKX2" s="68"/>
      <c r="GKY2" s="68"/>
      <c r="GKZ2" s="68"/>
      <c r="GLA2" s="68"/>
      <c r="GLB2" s="68"/>
      <c r="GLC2" s="68"/>
      <c r="GLD2" s="68"/>
      <c r="GLE2" s="68"/>
      <c r="GLF2" s="68"/>
      <c r="GLG2" s="68"/>
      <c r="GLH2" s="68"/>
      <c r="GLI2" s="68"/>
      <c r="GLJ2" s="68"/>
      <c r="GLK2" s="68"/>
      <c r="GLL2" s="68"/>
      <c r="GLM2" s="68"/>
      <c r="GLN2" s="68"/>
      <c r="GLO2" s="68"/>
      <c r="GLP2" s="68"/>
      <c r="GLQ2" s="68"/>
      <c r="GLR2" s="68"/>
      <c r="GLS2" s="68"/>
      <c r="GLT2" s="68"/>
      <c r="GLU2" s="68"/>
      <c r="GLV2" s="68"/>
      <c r="GLW2" s="68"/>
      <c r="GLX2" s="68"/>
      <c r="GLY2" s="68"/>
      <c r="GLZ2" s="68"/>
      <c r="GMA2" s="68"/>
      <c r="GMB2" s="68"/>
      <c r="GMC2" s="68"/>
      <c r="GMD2" s="68"/>
      <c r="GME2" s="68"/>
      <c r="GMF2" s="68"/>
      <c r="GMG2" s="68"/>
      <c r="GMH2" s="68"/>
      <c r="GMI2" s="68"/>
      <c r="GMJ2" s="68"/>
      <c r="GMK2" s="68"/>
      <c r="GML2" s="68"/>
      <c r="GMM2" s="68"/>
      <c r="GMN2" s="68"/>
      <c r="GMO2" s="68"/>
      <c r="GMP2" s="68"/>
      <c r="GMQ2" s="68"/>
      <c r="GMR2" s="68"/>
      <c r="GMS2" s="68"/>
      <c r="GMT2" s="68"/>
      <c r="GMU2" s="68"/>
      <c r="GMV2" s="68"/>
      <c r="GMW2" s="68"/>
      <c r="GMX2" s="68"/>
      <c r="GMY2" s="68"/>
      <c r="GMZ2" s="68"/>
      <c r="GNA2" s="68"/>
      <c r="GNB2" s="68"/>
      <c r="GNC2" s="68"/>
      <c r="GND2" s="68"/>
      <c r="GNE2" s="68"/>
      <c r="GNF2" s="68"/>
      <c r="GNG2" s="68"/>
      <c r="GNH2" s="68"/>
      <c r="GNI2" s="68"/>
      <c r="GNJ2" s="68"/>
      <c r="GNK2" s="68"/>
      <c r="GNL2" s="68"/>
      <c r="GNM2" s="68"/>
      <c r="GNN2" s="68"/>
      <c r="GNO2" s="68"/>
      <c r="GNP2" s="68"/>
      <c r="GNQ2" s="68"/>
      <c r="GNR2" s="68"/>
      <c r="GNS2" s="68"/>
      <c r="GNT2" s="68"/>
      <c r="GNU2" s="68"/>
      <c r="GNV2" s="68"/>
      <c r="GNW2" s="68"/>
      <c r="GNX2" s="68"/>
      <c r="GNY2" s="68"/>
      <c r="GNZ2" s="68"/>
      <c r="GOA2" s="68"/>
      <c r="GOB2" s="68"/>
      <c r="GOC2" s="68"/>
      <c r="GOD2" s="68"/>
      <c r="GOE2" s="68"/>
      <c r="GOF2" s="68"/>
      <c r="GOG2" s="68"/>
      <c r="GOH2" s="68"/>
      <c r="GOI2" s="68"/>
      <c r="GOJ2" s="68"/>
      <c r="GOK2" s="68"/>
      <c r="GOL2" s="68"/>
      <c r="GOM2" s="68"/>
      <c r="GON2" s="68"/>
      <c r="GOO2" s="68"/>
      <c r="GOP2" s="68"/>
      <c r="GOQ2" s="68"/>
      <c r="GOR2" s="68"/>
      <c r="GOS2" s="68"/>
      <c r="GOT2" s="68"/>
      <c r="GOU2" s="68"/>
      <c r="GOV2" s="68"/>
      <c r="GOW2" s="68"/>
      <c r="GOX2" s="68"/>
      <c r="GOY2" s="68"/>
      <c r="GOZ2" s="68"/>
      <c r="GPA2" s="68"/>
      <c r="GPB2" s="68"/>
      <c r="GPC2" s="68"/>
      <c r="GPD2" s="68"/>
      <c r="GPE2" s="68"/>
      <c r="GPF2" s="68"/>
      <c r="GPG2" s="68"/>
      <c r="GPH2" s="68"/>
      <c r="GPI2" s="68"/>
      <c r="GPJ2" s="68"/>
      <c r="GPK2" s="68"/>
      <c r="GPL2" s="68"/>
      <c r="GPM2" s="68"/>
      <c r="GPN2" s="68"/>
      <c r="GPO2" s="68"/>
      <c r="GPP2" s="68"/>
      <c r="GPQ2" s="68"/>
      <c r="GPR2" s="68"/>
      <c r="GPS2" s="68"/>
      <c r="GPT2" s="68"/>
      <c r="GPU2" s="68"/>
      <c r="GPV2" s="68"/>
      <c r="GPW2" s="68"/>
      <c r="GPX2" s="68"/>
      <c r="GPY2" s="68"/>
      <c r="GPZ2" s="68"/>
      <c r="GQA2" s="68"/>
      <c r="GQB2" s="68"/>
      <c r="GQC2" s="68"/>
      <c r="GQD2" s="68"/>
      <c r="GQE2" s="68"/>
      <c r="GQF2" s="68"/>
      <c r="GQG2" s="68"/>
      <c r="GQH2" s="68"/>
      <c r="GQI2" s="68"/>
      <c r="GQJ2" s="68"/>
      <c r="GQK2" s="68"/>
      <c r="GQL2" s="68"/>
      <c r="GQM2" s="68"/>
      <c r="GQN2" s="68"/>
      <c r="GQO2" s="68"/>
      <c r="GQP2" s="68"/>
      <c r="GQQ2" s="68"/>
      <c r="GQR2" s="68"/>
      <c r="GQS2" s="68"/>
      <c r="GQT2" s="68"/>
      <c r="GQU2" s="68"/>
      <c r="GQV2" s="68"/>
      <c r="GQW2" s="68"/>
      <c r="GQX2" s="68"/>
      <c r="GQY2" s="68"/>
      <c r="GQZ2" s="68"/>
      <c r="GRA2" s="68"/>
      <c r="GRB2" s="68"/>
      <c r="GRC2" s="68"/>
      <c r="GRD2" s="68"/>
      <c r="GRE2" s="68"/>
      <c r="GRF2" s="68"/>
      <c r="GRG2" s="68"/>
      <c r="GRH2" s="68"/>
      <c r="GRI2" s="68"/>
      <c r="GRJ2" s="68"/>
      <c r="GRK2" s="68"/>
      <c r="GRL2" s="68"/>
      <c r="GRM2" s="68"/>
      <c r="GRN2" s="68"/>
      <c r="GRO2" s="68"/>
      <c r="GRP2" s="68"/>
      <c r="GRQ2" s="68"/>
      <c r="GRR2" s="68"/>
      <c r="GRS2" s="68"/>
      <c r="GRT2" s="68"/>
      <c r="GRU2" s="68"/>
      <c r="GRV2" s="68"/>
      <c r="GRW2" s="68"/>
      <c r="GRX2" s="68"/>
      <c r="GRY2" s="68"/>
      <c r="GRZ2" s="68"/>
      <c r="GSA2" s="68"/>
      <c r="GSB2" s="68"/>
      <c r="GSC2" s="68"/>
      <c r="GSD2" s="68"/>
      <c r="GSE2" s="68"/>
      <c r="GSF2" s="68"/>
      <c r="GSG2" s="68"/>
      <c r="GSH2" s="68"/>
      <c r="GSI2" s="68"/>
      <c r="GSJ2" s="68"/>
      <c r="GSK2" s="68"/>
      <c r="GSL2" s="68"/>
      <c r="GSM2" s="68"/>
      <c r="GSN2" s="68"/>
      <c r="GSO2" s="68"/>
      <c r="GSP2" s="68"/>
      <c r="GSQ2" s="68"/>
      <c r="GSR2" s="68"/>
      <c r="GSS2" s="68"/>
      <c r="GST2" s="68"/>
      <c r="GSU2" s="68"/>
      <c r="GSV2" s="68"/>
      <c r="GSW2" s="68"/>
      <c r="GSX2" s="68"/>
      <c r="GSY2" s="68"/>
      <c r="GSZ2" s="68"/>
      <c r="GTA2" s="68"/>
      <c r="GTB2" s="68"/>
      <c r="GTC2" s="68"/>
      <c r="GTD2" s="68"/>
      <c r="GTE2" s="68"/>
      <c r="GTF2" s="68"/>
      <c r="GTG2" s="68"/>
      <c r="GTH2" s="68"/>
      <c r="GTI2" s="68"/>
      <c r="GTJ2" s="68"/>
      <c r="GTK2" s="68"/>
      <c r="GTL2" s="68"/>
      <c r="GTM2" s="68"/>
      <c r="GTN2" s="68"/>
      <c r="GTO2" s="68"/>
      <c r="GTP2" s="68"/>
      <c r="GTQ2" s="68"/>
      <c r="GTR2" s="68"/>
      <c r="GTS2" s="68"/>
      <c r="GTT2" s="68"/>
      <c r="GTU2" s="68"/>
      <c r="GTV2" s="68"/>
      <c r="GTW2" s="68"/>
      <c r="GTX2" s="68"/>
      <c r="GTY2" s="68"/>
      <c r="GTZ2" s="68"/>
      <c r="GUA2" s="68"/>
      <c r="GUB2" s="68"/>
      <c r="GUC2" s="68"/>
      <c r="GUD2" s="68"/>
      <c r="GUE2" s="68"/>
      <c r="GUF2" s="68"/>
      <c r="GUG2" s="68"/>
      <c r="GUH2" s="68"/>
      <c r="GUI2" s="68"/>
      <c r="GUJ2" s="68"/>
      <c r="GUK2" s="68"/>
      <c r="GUL2" s="68"/>
      <c r="GUM2" s="68"/>
      <c r="GUN2" s="68"/>
      <c r="GUO2" s="68"/>
      <c r="GUP2" s="68"/>
      <c r="GUQ2" s="68"/>
      <c r="GUR2" s="68"/>
      <c r="GUS2" s="68"/>
      <c r="GUT2" s="68"/>
      <c r="GUU2" s="68"/>
      <c r="GUV2" s="68"/>
      <c r="GUW2" s="68"/>
      <c r="GUX2" s="68"/>
      <c r="GUY2" s="68"/>
      <c r="GUZ2" s="68"/>
      <c r="GVA2" s="68"/>
      <c r="GVB2" s="68"/>
      <c r="GVC2" s="68"/>
      <c r="GVD2" s="68"/>
      <c r="GVE2" s="68"/>
      <c r="GVF2" s="68"/>
      <c r="GVG2" s="68"/>
      <c r="GVH2" s="68"/>
      <c r="GVI2" s="68"/>
      <c r="GVJ2" s="68"/>
      <c r="GVK2" s="68"/>
      <c r="GVL2" s="68"/>
      <c r="GVM2" s="68"/>
      <c r="GVN2" s="68"/>
      <c r="GVO2" s="68"/>
      <c r="GVP2" s="68"/>
      <c r="GVQ2" s="68"/>
      <c r="GVR2" s="68"/>
      <c r="GVS2" s="68"/>
      <c r="GVT2" s="68"/>
      <c r="GVU2" s="68"/>
      <c r="GVV2" s="68"/>
      <c r="GVW2" s="68"/>
      <c r="GVX2" s="68"/>
      <c r="GVY2" s="68"/>
      <c r="GVZ2" s="68"/>
      <c r="GWA2" s="68"/>
      <c r="GWB2" s="68"/>
      <c r="GWC2" s="68"/>
      <c r="GWD2" s="68"/>
      <c r="GWE2" s="68"/>
      <c r="GWF2" s="68"/>
      <c r="GWG2" s="68"/>
      <c r="GWH2" s="68"/>
      <c r="GWI2" s="68"/>
      <c r="GWJ2" s="68"/>
      <c r="GWK2" s="68"/>
      <c r="GWL2" s="68"/>
      <c r="GWM2" s="68"/>
      <c r="GWN2" s="68"/>
      <c r="GWO2" s="68"/>
      <c r="GWP2" s="68"/>
      <c r="GWQ2" s="68"/>
      <c r="GWR2" s="68"/>
      <c r="GWS2" s="68"/>
      <c r="GWT2" s="68"/>
      <c r="GWU2" s="68"/>
      <c r="GWV2" s="68"/>
      <c r="GWW2" s="68"/>
      <c r="GWX2" s="68"/>
      <c r="GWY2" s="68"/>
      <c r="GWZ2" s="68"/>
      <c r="GXA2" s="68"/>
      <c r="GXB2" s="68"/>
      <c r="GXC2" s="68"/>
      <c r="GXD2" s="68"/>
      <c r="GXE2" s="68"/>
      <c r="GXF2" s="68"/>
      <c r="GXG2" s="68"/>
      <c r="GXH2" s="68"/>
      <c r="GXI2" s="68"/>
      <c r="GXJ2" s="68"/>
      <c r="GXK2" s="68"/>
      <c r="GXL2" s="68"/>
      <c r="GXM2" s="68"/>
      <c r="GXN2" s="68"/>
      <c r="GXO2" s="68"/>
      <c r="GXP2" s="68"/>
      <c r="GXQ2" s="68"/>
      <c r="GXR2" s="68"/>
      <c r="GXS2" s="68"/>
      <c r="GXT2" s="68"/>
      <c r="GXU2" s="68"/>
      <c r="GXV2" s="68"/>
      <c r="GXW2" s="68"/>
      <c r="GXX2" s="68"/>
      <c r="GXY2" s="68"/>
      <c r="GXZ2" s="68"/>
      <c r="GYA2" s="68"/>
      <c r="GYB2" s="68"/>
      <c r="GYC2" s="68"/>
      <c r="GYD2" s="68"/>
      <c r="GYE2" s="68"/>
      <c r="GYF2" s="68"/>
      <c r="GYG2" s="68"/>
      <c r="GYH2" s="68"/>
      <c r="GYI2" s="68"/>
      <c r="GYJ2" s="68"/>
      <c r="GYK2" s="68"/>
      <c r="GYL2" s="68"/>
      <c r="GYM2" s="68"/>
      <c r="GYN2" s="68"/>
      <c r="GYO2" s="68"/>
      <c r="GYP2" s="68"/>
      <c r="GYQ2" s="68"/>
      <c r="GYR2" s="68"/>
      <c r="GYS2" s="68"/>
      <c r="GYT2" s="68"/>
      <c r="GYU2" s="68"/>
      <c r="GYV2" s="68"/>
      <c r="GYW2" s="68"/>
      <c r="GYX2" s="68"/>
      <c r="GYY2" s="68"/>
      <c r="GYZ2" s="68"/>
      <c r="GZA2" s="68"/>
      <c r="GZB2" s="68"/>
      <c r="GZC2" s="68"/>
      <c r="GZD2" s="68"/>
      <c r="GZE2" s="68"/>
      <c r="GZF2" s="68"/>
      <c r="GZG2" s="68"/>
      <c r="GZH2" s="68"/>
      <c r="GZI2" s="68"/>
      <c r="GZJ2" s="68"/>
      <c r="GZK2" s="68"/>
      <c r="GZL2" s="68"/>
      <c r="GZM2" s="68"/>
      <c r="GZN2" s="68"/>
      <c r="GZO2" s="68"/>
      <c r="GZP2" s="68"/>
      <c r="GZQ2" s="68"/>
      <c r="GZR2" s="68"/>
      <c r="GZS2" s="68"/>
      <c r="GZT2" s="68"/>
      <c r="GZU2" s="68"/>
      <c r="GZV2" s="68"/>
      <c r="GZW2" s="68"/>
      <c r="GZX2" s="68"/>
      <c r="GZY2" s="68"/>
      <c r="GZZ2" s="68"/>
      <c r="HAA2" s="68"/>
      <c r="HAB2" s="68"/>
      <c r="HAC2" s="68"/>
      <c r="HAD2" s="68"/>
      <c r="HAE2" s="68"/>
      <c r="HAF2" s="68"/>
      <c r="HAG2" s="68"/>
      <c r="HAH2" s="68"/>
      <c r="HAI2" s="68"/>
      <c r="HAJ2" s="68"/>
      <c r="HAK2" s="68"/>
      <c r="HAL2" s="68"/>
      <c r="HAM2" s="68"/>
      <c r="HAN2" s="68"/>
      <c r="HAO2" s="68"/>
      <c r="HAP2" s="68"/>
      <c r="HAQ2" s="68"/>
      <c r="HAR2" s="68"/>
      <c r="HAS2" s="68"/>
      <c r="HAT2" s="68"/>
      <c r="HAU2" s="68"/>
      <c r="HAV2" s="68"/>
      <c r="HAW2" s="68"/>
      <c r="HAX2" s="68"/>
      <c r="HAY2" s="68"/>
      <c r="HAZ2" s="68"/>
      <c r="HBA2" s="68"/>
      <c r="HBB2" s="68"/>
      <c r="HBC2" s="68"/>
      <c r="HBD2" s="68"/>
      <c r="HBE2" s="68"/>
      <c r="HBF2" s="68"/>
      <c r="HBG2" s="68"/>
      <c r="HBH2" s="68"/>
      <c r="HBI2" s="68"/>
      <c r="HBJ2" s="68"/>
      <c r="HBK2" s="68"/>
      <c r="HBL2" s="68"/>
      <c r="HBM2" s="68"/>
      <c r="HBN2" s="68"/>
      <c r="HBO2" s="68"/>
      <c r="HBP2" s="68"/>
      <c r="HBQ2" s="68"/>
      <c r="HBR2" s="68"/>
      <c r="HBS2" s="68"/>
      <c r="HBT2" s="68"/>
      <c r="HBU2" s="68"/>
      <c r="HBV2" s="68"/>
      <c r="HBW2" s="68"/>
      <c r="HBX2" s="68"/>
      <c r="HBY2" s="68"/>
      <c r="HBZ2" s="68"/>
      <c r="HCA2" s="68"/>
      <c r="HCB2" s="68"/>
      <c r="HCC2" s="68"/>
      <c r="HCD2" s="68"/>
      <c r="HCE2" s="68"/>
      <c r="HCF2" s="68"/>
      <c r="HCG2" s="68"/>
      <c r="HCH2" s="68"/>
      <c r="HCI2" s="68"/>
      <c r="HCJ2" s="68"/>
      <c r="HCK2" s="68"/>
      <c r="HCL2" s="68"/>
      <c r="HCM2" s="68"/>
      <c r="HCN2" s="68"/>
      <c r="HCO2" s="68"/>
      <c r="HCP2" s="68"/>
      <c r="HCQ2" s="68"/>
      <c r="HCR2" s="68"/>
      <c r="HCS2" s="68"/>
      <c r="HCT2" s="68"/>
      <c r="HCU2" s="68"/>
      <c r="HCV2" s="68"/>
      <c r="HCW2" s="68"/>
      <c r="HCX2" s="68"/>
      <c r="HCY2" s="68"/>
      <c r="HCZ2" s="68"/>
      <c r="HDA2" s="68"/>
      <c r="HDB2" s="68"/>
      <c r="HDC2" s="68"/>
      <c r="HDD2" s="68"/>
      <c r="HDE2" s="68"/>
      <c r="HDF2" s="68"/>
      <c r="HDG2" s="68"/>
      <c r="HDH2" s="68"/>
      <c r="HDI2" s="68"/>
      <c r="HDJ2" s="68"/>
      <c r="HDK2" s="68"/>
      <c r="HDL2" s="68"/>
      <c r="HDM2" s="68"/>
      <c r="HDN2" s="68"/>
      <c r="HDO2" s="68"/>
      <c r="HDP2" s="68"/>
      <c r="HDQ2" s="68"/>
      <c r="HDR2" s="68"/>
      <c r="HDS2" s="68"/>
      <c r="HDT2" s="68"/>
      <c r="HDU2" s="68"/>
      <c r="HDV2" s="68"/>
      <c r="HDW2" s="68"/>
      <c r="HDX2" s="68"/>
      <c r="HDY2" s="68"/>
      <c r="HDZ2" s="68"/>
      <c r="HEA2" s="68"/>
      <c r="HEB2" s="68"/>
      <c r="HEC2" s="68"/>
      <c r="HED2" s="68"/>
      <c r="HEE2" s="68"/>
      <c r="HEF2" s="68"/>
      <c r="HEG2" s="68"/>
      <c r="HEH2" s="68"/>
      <c r="HEI2" s="68"/>
      <c r="HEJ2" s="68"/>
      <c r="HEK2" s="68"/>
      <c r="HEL2" s="68"/>
      <c r="HEM2" s="68"/>
      <c r="HEN2" s="68"/>
      <c r="HEO2" s="68"/>
      <c r="HEP2" s="68"/>
      <c r="HEQ2" s="68"/>
      <c r="HER2" s="68"/>
      <c r="HES2" s="68"/>
      <c r="HET2" s="68"/>
      <c r="HEU2" s="68"/>
      <c r="HEV2" s="68"/>
      <c r="HEW2" s="68"/>
      <c r="HEX2" s="68"/>
      <c r="HEY2" s="68"/>
      <c r="HEZ2" s="68"/>
      <c r="HFA2" s="68"/>
      <c r="HFB2" s="68"/>
      <c r="HFC2" s="68"/>
      <c r="HFD2" s="68"/>
      <c r="HFE2" s="68"/>
      <c r="HFF2" s="68"/>
      <c r="HFG2" s="68"/>
      <c r="HFH2" s="68"/>
      <c r="HFI2" s="68"/>
      <c r="HFJ2" s="68"/>
      <c r="HFK2" s="68"/>
      <c r="HFL2" s="68"/>
      <c r="HFM2" s="68"/>
      <c r="HFN2" s="68"/>
      <c r="HFO2" s="68"/>
      <c r="HFP2" s="68"/>
      <c r="HFQ2" s="68"/>
      <c r="HFR2" s="68"/>
      <c r="HFS2" s="68"/>
      <c r="HFT2" s="68"/>
      <c r="HFU2" s="68"/>
      <c r="HFV2" s="68"/>
      <c r="HFW2" s="68"/>
      <c r="HFX2" s="68"/>
      <c r="HFY2" s="68"/>
      <c r="HFZ2" s="68"/>
      <c r="HGA2" s="68"/>
      <c r="HGB2" s="68"/>
      <c r="HGC2" s="68"/>
      <c r="HGD2" s="68"/>
      <c r="HGE2" s="68"/>
      <c r="HGF2" s="68"/>
      <c r="HGG2" s="68"/>
      <c r="HGH2" s="68"/>
      <c r="HGI2" s="68"/>
      <c r="HGJ2" s="68"/>
      <c r="HGK2" s="68"/>
      <c r="HGL2" s="68"/>
      <c r="HGM2" s="68"/>
      <c r="HGN2" s="68"/>
      <c r="HGO2" s="68"/>
      <c r="HGP2" s="68"/>
      <c r="HGQ2" s="68"/>
      <c r="HGR2" s="68"/>
      <c r="HGS2" s="68"/>
      <c r="HGT2" s="68"/>
      <c r="HGU2" s="68"/>
      <c r="HGV2" s="68"/>
      <c r="HGW2" s="68"/>
      <c r="HGX2" s="68"/>
      <c r="HGY2" s="68"/>
      <c r="HGZ2" s="68"/>
      <c r="HHA2" s="68"/>
      <c r="HHB2" s="68"/>
      <c r="HHC2" s="68"/>
      <c r="HHD2" s="68"/>
      <c r="HHE2" s="68"/>
      <c r="HHF2" s="68"/>
      <c r="HHG2" s="68"/>
      <c r="HHH2" s="68"/>
      <c r="HHI2" s="68"/>
      <c r="HHJ2" s="68"/>
      <c r="HHK2" s="68"/>
      <c r="HHL2" s="68"/>
      <c r="HHM2" s="68"/>
      <c r="HHN2" s="68"/>
      <c r="HHO2" s="68"/>
      <c r="HHP2" s="68"/>
      <c r="HHQ2" s="68"/>
      <c r="HHR2" s="68"/>
      <c r="HHS2" s="68"/>
      <c r="HHT2" s="68"/>
      <c r="HHU2" s="68"/>
      <c r="HHV2" s="68"/>
      <c r="HHW2" s="68"/>
      <c r="HHX2" s="68"/>
      <c r="HHY2" s="68"/>
      <c r="HHZ2" s="68"/>
      <c r="HIA2" s="68"/>
      <c r="HIB2" s="68"/>
      <c r="HIC2" s="68"/>
      <c r="HID2" s="68"/>
      <c r="HIE2" s="68"/>
      <c r="HIF2" s="68"/>
      <c r="HIG2" s="68"/>
      <c r="HIH2" s="68"/>
      <c r="HII2" s="68"/>
      <c r="HIJ2" s="68"/>
      <c r="HIK2" s="68"/>
      <c r="HIL2" s="68"/>
      <c r="HIM2" s="68"/>
      <c r="HIN2" s="68"/>
      <c r="HIO2" s="68"/>
      <c r="HIP2" s="68"/>
      <c r="HIQ2" s="68"/>
      <c r="HIR2" s="68"/>
      <c r="HIS2" s="68"/>
      <c r="HIT2" s="68"/>
      <c r="HIU2" s="68"/>
      <c r="HIV2" s="68"/>
      <c r="HIW2" s="68"/>
      <c r="HIX2" s="68"/>
      <c r="HIY2" s="68"/>
      <c r="HIZ2" s="68"/>
      <c r="HJA2" s="68"/>
      <c r="HJB2" s="68"/>
      <c r="HJC2" s="68"/>
      <c r="HJD2" s="68"/>
      <c r="HJE2" s="68"/>
      <c r="HJF2" s="68"/>
      <c r="HJG2" s="68"/>
      <c r="HJH2" s="68"/>
      <c r="HJI2" s="68"/>
      <c r="HJJ2" s="68"/>
      <c r="HJK2" s="68"/>
      <c r="HJL2" s="68"/>
      <c r="HJM2" s="68"/>
      <c r="HJN2" s="68"/>
      <c r="HJO2" s="68"/>
      <c r="HJP2" s="68"/>
      <c r="HJQ2" s="68"/>
      <c r="HJR2" s="68"/>
      <c r="HJS2" s="68"/>
      <c r="HJT2" s="68"/>
      <c r="HJU2" s="68"/>
      <c r="HJV2" s="68"/>
      <c r="HJW2" s="68"/>
      <c r="HJX2" s="68"/>
      <c r="HJY2" s="68"/>
      <c r="HJZ2" s="68"/>
      <c r="HKA2" s="68"/>
      <c r="HKB2" s="68"/>
      <c r="HKC2" s="68"/>
      <c r="HKD2" s="68"/>
      <c r="HKE2" s="68"/>
      <c r="HKF2" s="68"/>
      <c r="HKG2" s="68"/>
      <c r="HKH2" s="68"/>
      <c r="HKI2" s="68"/>
      <c r="HKJ2" s="68"/>
      <c r="HKK2" s="68"/>
      <c r="HKL2" s="68"/>
      <c r="HKM2" s="68"/>
      <c r="HKN2" s="68"/>
      <c r="HKO2" s="68"/>
      <c r="HKP2" s="68"/>
      <c r="HKQ2" s="68"/>
      <c r="HKR2" s="68"/>
      <c r="HKS2" s="68"/>
      <c r="HKT2" s="68"/>
      <c r="HKU2" s="68"/>
      <c r="HKV2" s="68"/>
      <c r="HKW2" s="68"/>
      <c r="HKX2" s="68"/>
      <c r="HKY2" s="68"/>
      <c r="HKZ2" s="68"/>
      <c r="HLA2" s="68"/>
      <c r="HLB2" s="68"/>
      <c r="HLC2" s="68"/>
      <c r="HLD2" s="68"/>
      <c r="HLE2" s="68"/>
      <c r="HLF2" s="68"/>
      <c r="HLG2" s="68"/>
      <c r="HLH2" s="68"/>
      <c r="HLI2" s="68"/>
      <c r="HLJ2" s="68"/>
      <c r="HLK2" s="68"/>
      <c r="HLL2" s="68"/>
      <c r="HLM2" s="68"/>
      <c r="HLN2" s="68"/>
      <c r="HLO2" s="68"/>
      <c r="HLP2" s="68"/>
      <c r="HLQ2" s="68"/>
      <c r="HLR2" s="68"/>
      <c r="HLS2" s="68"/>
      <c r="HLT2" s="68"/>
      <c r="HLU2" s="68"/>
      <c r="HLV2" s="68"/>
      <c r="HLW2" s="68"/>
      <c r="HLX2" s="68"/>
      <c r="HLY2" s="68"/>
      <c r="HLZ2" s="68"/>
      <c r="HMA2" s="68"/>
      <c r="HMB2" s="68"/>
      <c r="HMC2" s="68"/>
      <c r="HMD2" s="68"/>
      <c r="HME2" s="68"/>
      <c r="HMF2" s="68"/>
      <c r="HMG2" s="68"/>
      <c r="HMH2" s="68"/>
      <c r="HMI2" s="68"/>
      <c r="HMJ2" s="68"/>
      <c r="HMK2" s="68"/>
      <c r="HML2" s="68"/>
      <c r="HMM2" s="68"/>
      <c r="HMN2" s="68"/>
      <c r="HMO2" s="68"/>
      <c r="HMP2" s="68"/>
      <c r="HMQ2" s="68"/>
      <c r="HMR2" s="68"/>
      <c r="HMS2" s="68"/>
      <c r="HMT2" s="68"/>
      <c r="HMU2" s="68"/>
      <c r="HMV2" s="68"/>
      <c r="HMW2" s="68"/>
      <c r="HMX2" s="68"/>
      <c r="HMY2" s="68"/>
      <c r="HMZ2" s="68"/>
      <c r="HNA2" s="68"/>
      <c r="HNB2" s="68"/>
      <c r="HNC2" s="68"/>
      <c r="HND2" s="68"/>
      <c r="HNE2" s="68"/>
      <c r="HNF2" s="68"/>
      <c r="HNG2" s="68"/>
      <c r="HNH2" s="68"/>
      <c r="HNI2" s="68"/>
      <c r="HNJ2" s="68"/>
      <c r="HNK2" s="68"/>
      <c r="HNL2" s="68"/>
      <c r="HNM2" s="68"/>
      <c r="HNN2" s="68"/>
      <c r="HNO2" s="68"/>
      <c r="HNP2" s="68"/>
      <c r="HNQ2" s="68"/>
      <c r="HNR2" s="68"/>
      <c r="HNS2" s="68"/>
      <c r="HNT2" s="68"/>
      <c r="HNU2" s="68"/>
      <c r="HNV2" s="68"/>
      <c r="HNW2" s="68"/>
      <c r="HNX2" s="68"/>
      <c r="HNY2" s="68"/>
      <c r="HNZ2" s="68"/>
      <c r="HOA2" s="68"/>
      <c r="HOB2" s="68"/>
      <c r="HOC2" s="68"/>
      <c r="HOD2" s="68"/>
      <c r="HOE2" s="68"/>
      <c r="HOF2" s="68"/>
      <c r="HOG2" s="68"/>
      <c r="HOH2" s="68"/>
      <c r="HOI2" s="68"/>
      <c r="HOJ2" s="68"/>
      <c r="HOK2" s="68"/>
      <c r="HOL2" s="68"/>
      <c r="HOM2" s="68"/>
      <c r="HON2" s="68"/>
      <c r="HOO2" s="68"/>
      <c r="HOP2" s="68"/>
      <c r="HOQ2" s="68"/>
      <c r="HOR2" s="68"/>
      <c r="HOS2" s="68"/>
      <c r="HOT2" s="68"/>
      <c r="HOU2" s="68"/>
      <c r="HOV2" s="68"/>
      <c r="HOW2" s="68"/>
      <c r="HOX2" s="68"/>
      <c r="HOY2" s="68"/>
      <c r="HOZ2" s="68"/>
      <c r="HPA2" s="68"/>
      <c r="HPB2" s="68"/>
      <c r="HPC2" s="68"/>
      <c r="HPD2" s="68"/>
      <c r="HPE2" s="68"/>
      <c r="HPF2" s="68"/>
      <c r="HPG2" s="68"/>
      <c r="HPH2" s="68"/>
      <c r="HPI2" s="68"/>
      <c r="HPJ2" s="68"/>
      <c r="HPK2" s="68"/>
      <c r="HPL2" s="68"/>
      <c r="HPM2" s="68"/>
      <c r="HPN2" s="68"/>
      <c r="HPO2" s="68"/>
      <c r="HPP2" s="68"/>
      <c r="HPQ2" s="68"/>
      <c r="HPR2" s="68"/>
      <c r="HPS2" s="68"/>
      <c r="HPT2" s="68"/>
      <c r="HPU2" s="68"/>
      <c r="HPV2" s="68"/>
      <c r="HPW2" s="68"/>
      <c r="HPX2" s="68"/>
      <c r="HPY2" s="68"/>
      <c r="HPZ2" s="68"/>
      <c r="HQA2" s="68"/>
      <c r="HQB2" s="68"/>
      <c r="HQC2" s="68"/>
      <c r="HQD2" s="68"/>
      <c r="HQE2" s="68"/>
      <c r="HQF2" s="68"/>
      <c r="HQG2" s="68"/>
      <c r="HQH2" s="68"/>
      <c r="HQI2" s="68"/>
      <c r="HQJ2" s="68"/>
      <c r="HQK2" s="68"/>
      <c r="HQL2" s="68"/>
      <c r="HQM2" s="68"/>
      <c r="HQN2" s="68"/>
      <c r="HQO2" s="68"/>
      <c r="HQP2" s="68"/>
      <c r="HQQ2" s="68"/>
      <c r="HQR2" s="68"/>
      <c r="HQS2" s="68"/>
      <c r="HQT2" s="68"/>
      <c r="HQU2" s="68"/>
      <c r="HQV2" s="68"/>
      <c r="HQW2" s="68"/>
      <c r="HQX2" s="68"/>
      <c r="HQY2" s="68"/>
      <c r="HQZ2" s="68"/>
      <c r="HRA2" s="68"/>
      <c r="HRB2" s="68"/>
      <c r="HRC2" s="68"/>
      <c r="HRD2" s="68"/>
      <c r="HRE2" s="68"/>
      <c r="HRF2" s="68"/>
      <c r="HRG2" s="68"/>
      <c r="HRH2" s="68"/>
      <c r="HRI2" s="68"/>
      <c r="HRJ2" s="68"/>
      <c r="HRK2" s="68"/>
      <c r="HRL2" s="68"/>
      <c r="HRM2" s="68"/>
      <c r="HRN2" s="68"/>
      <c r="HRO2" s="68"/>
      <c r="HRP2" s="68"/>
      <c r="HRQ2" s="68"/>
      <c r="HRR2" s="68"/>
      <c r="HRS2" s="68"/>
      <c r="HRT2" s="68"/>
      <c r="HRU2" s="68"/>
      <c r="HRV2" s="68"/>
      <c r="HRW2" s="68"/>
      <c r="HRX2" s="68"/>
      <c r="HRY2" s="68"/>
      <c r="HRZ2" s="68"/>
      <c r="HSA2" s="68"/>
      <c r="HSB2" s="68"/>
      <c r="HSC2" s="68"/>
      <c r="HSD2" s="68"/>
      <c r="HSE2" s="68"/>
      <c r="HSF2" s="68"/>
      <c r="HSG2" s="68"/>
      <c r="HSH2" s="68"/>
      <c r="HSI2" s="68"/>
      <c r="HSJ2" s="68"/>
      <c r="HSK2" s="68"/>
      <c r="HSL2" s="68"/>
      <c r="HSM2" s="68"/>
      <c r="HSN2" s="68"/>
      <c r="HSO2" s="68"/>
      <c r="HSP2" s="68"/>
      <c r="HSQ2" s="68"/>
      <c r="HSR2" s="68"/>
      <c r="HSS2" s="68"/>
      <c r="HST2" s="68"/>
      <c r="HSU2" s="68"/>
      <c r="HSV2" s="68"/>
      <c r="HSW2" s="68"/>
      <c r="HSX2" s="68"/>
      <c r="HSY2" s="68"/>
      <c r="HSZ2" s="68"/>
      <c r="HTA2" s="68"/>
      <c r="HTB2" s="68"/>
      <c r="HTC2" s="68"/>
      <c r="HTD2" s="68"/>
      <c r="HTE2" s="68"/>
      <c r="HTF2" s="68"/>
      <c r="HTG2" s="68"/>
      <c r="HTH2" s="68"/>
      <c r="HTI2" s="68"/>
      <c r="HTJ2" s="68"/>
      <c r="HTK2" s="68"/>
      <c r="HTL2" s="68"/>
      <c r="HTM2" s="68"/>
      <c r="HTN2" s="68"/>
      <c r="HTO2" s="68"/>
      <c r="HTP2" s="68"/>
      <c r="HTQ2" s="68"/>
      <c r="HTR2" s="68"/>
      <c r="HTS2" s="68"/>
      <c r="HTT2" s="68"/>
      <c r="HTU2" s="68"/>
      <c r="HTV2" s="68"/>
      <c r="HTW2" s="68"/>
      <c r="HTX2" s="68"/>
      <c r="HTY2" s="68"/>
      <c r="HTZ2" s="68"/>
      <c r="HUA2" s="68"/>
      <c r="HUB2" s="68"/>
      <c r="HUC2" s="68"/>
      <c r="HUD2" s="68"/>
      <c r="HUE2" s="68"/>
      <c r="HUF2" s="68"/>
      <c r="HUG2" s="68"/>
      <c r="HUH2" s="68"/>
      <c r="HUI2" s="68"/>
      <c r="HUJ2" s="68"/>
      <c r="HUK2" s="68"/>
      <c r="HUL2" s="68"/>
      <c r="HUM2" s="68"/>
      <c r="HUN2" s="68"/>
      <c r="HUO2" s="68"/>
      <c r="HUP2" s="68"/>
      <c r="HUQ2" s="68"/>
      <c r="HUR2" s="68"/>
      <c r="HUS2" s="68"/>
      <c r="HUT2" s="68"/>
      <c r="HUU2" s="68"/>
      <c r="HUV2" s="68"/>
      <c r="HUW2" s="68"/>
      <c r="HUX2" s="68"/>
      <c r="HUY2" s="68"/>
      <c r="HUZ2" s="68"/>
      <c r="HVA2" s="68"/>
      <c r="HVB2" s="68"/>
      <c r="HVC2" s="68"/>
      <c r="HVD2" s="68"/>
      <c r="HVE2" s="68"/>
      <c r="HVF2" s="68"/>
      <c r="HVG2" s="68"/>
      <c r="HVH2" s="68"/>
      <c r="HVI2" s="68"/>
      <c r="HVJ2" s="68"/>
      <c r="HVK2" s="68"/>
      <c r="HVL2" s="68"/>
      <c r="HVM2" s="68"/>
      <c r="HVN2" s="68"/>
      <c r="HVO2" s="68"/>
      <c r="HVP2" s="68"/>
      <c r="HVQ2" s="68"/>
      <c r="HVR2" s="68"/>
      <c r="HVS2" s="68"/>
      <c r="HVT2" s="68"/>
      <c r="HVU2" s="68"/>
      <c r="HVV2" s="68"/>
      <c r="HVW2" s="68"/>
      <c r="HVX2" s="68"/>
      <c r="HVY2" s="68"/>
      <c r="HVZ2" s="68"/>
      <c r="HWA2" s="68"/>
      <c r="HWB2" s="68"/>
      <c r="HWC2" s="68"/>
      <c r="HWD2" s="68"/>
      <c r="HWE2" s="68"/>
      <c r="HWF2" s="68"/>
      <c r="HWG2" s="68"/>
      <c r="HWH2" s="68"/>
      <c r="HWI2" s="68"/>
      <c r="HWJ2" s="68"/>
      <c r="HWK2" s="68"/>
      <c r="HWL2" s="68"/>
      <c r="HWM2" s="68"/>
      <c r="HWN2" s="68"/>
      <c r="HWO2" s="68"/>
      <c r="HWP2" s="68"/>
      <c r="HWQ2" s="68"/>
      <c r="HWR2" s="68"/>
      <c r="HWS2" s="68"/>
      <c r="HWT2" s="68"/>
      <c r="HWU2" s="68"/>
      <c r="HWV2" s="68"/>
      <c r="HWW2" s="68"/>
      <c r="HWX2" s="68"/>
      <c r="HWY2" s="68"/>
      <c r="HWZ2" s="68"/>
      <c r="HXA2" s="68"/>
      <c r="HXB2" s="68"/>
      <c r="HXC2" s="68"/>
      <c r="HXD2" s="68"/>
      <c r="HXE2" s="68"/>
      <c r="HXF2" s="68"/>
      <c r="HXG2" s="68"/>
      <c r="HXH2" s="68"/>
      <c r="HXI2" s="68"/>
      <c r="HXJ2" s="68"/>
      <c r="HXK2" s="68"/>
      <c r="HXL2" s="68"/>
      <c r="HXM2" s="68"/>
      <c r="HXN2" s="68"/>
      <c r="HXO2" s="68"/>
      <c r="HXP2" s="68"/>
      <c r="HXQ2" s="68"/>
      <c r="HXR2" s="68"/>
      <c r="HXS2" s="68"/>
      <c r="HXT2" s="68"/>
      <c r="HXU2" s="68"/>
      <c r="HXV2" s="68"/>
      <c r="HXW2" s="68"/>
      <c r="HXX2" s="68"/>
      <c r="HXY2" s="68"/>
      <c r="HXZ2" s="68"/>
      <c r="HYA2" s="68"/>
      <c r="HYB2" s="68"/>
      <c r="HYC2" s="68"/>
      <c r="HYD2" s="68"/>
      <c r="HYE2" s="68"/>
      <c r="HYF2" s="68"/>
      <c r="HYG2" s="68"/>
      <c r="HYH2" s="68"/>
      <c r="HYI2" s="68"/>
      <c r="HYJ2" s="68"/>
      <c r="HYK2" s="68"/>
      <c r="HYL2" s="68"/>
      <c r="HYM2" s="68"/>
      <c r="HYN2" s="68"/>
      <c r="HYO2" s="68"/>
      <c r="HYP2" s="68"/>
      <c r="HYQ2" s="68"/>
      <c r="HYR2" s="68"/>
      <c r="HYS2" s="68"/>
      <c r="HYT2" s="68"/>
      <c r="HYU2" s="68"/>
      <c r="HYV2" s="68"/>
      <c r="HYW2" s="68"/>
      <c r="HYX2" s="68"/>
      <c r="HYY2" s="68"/>
      <c r="HYZ2" s="68"/>
      <c r="HZA2" s="68"/>
      <c r="HZB2" s="68"/>
      <c r="HZC2" s="68"/>
      <c r="HZD2" s="68"/>
      <c r="HZE2" s="68"/>
      <c r="HZF2" s="68"/>
      <c r="HZG2" s="68"/>
      <c r="HZH2" s="68"/>
      <c r="HZI2" s="68"/>
      <c r="HZJ2" s="68"/>
      <c r="HZK2" s="68"/>
      <c r="HZL2" s="68"/>
      <c r="HZM2" s="68"/>
      <c r="HZN2" s="68"/>
      <c r="HZO2" s="68"/>
      <c r="HZP2" s="68"/>
      <c r="HZQ2" s="68"/>
      <c r="HZR2" s="68"/>
      <c r="HZS2" s="68"/>
      <c r="HZT2" s="68"/>
      <c r="HZU2" s="68"/>
      <c r="HZV2" s="68"/>
      <c r="HZW2" s="68"/>
      <c r="HZX2" s="68"/>
      <c r="HZY2" s="68"/>
      <c r="HZZ2" s="68"/>
      <c r="IAA2" s="68"/>
      <c r="IAB2" s="68"/>
      <c r="IAC2" s="68"/>
      <c r="IAD2" s="68"/>
      <c r="IAE2" s="68"/>
      <c r="IAF2" s="68"/>
      <c r="IAG2" s="68"/>
      <c r="IAH2" s="68"/>
      <c r="IAI2" s="68"/>
      <c r="IAJ2" s="68"/>
      <c r="IAK2" s="68"/>
      <c r="IAL2" s="68"/>
      <c r="IAM2" s="68"/>
      <c r="IAN2" s="68"/>
      <c r="IAO2" s="68"/>
      <c r="IAP2" s="68"/>
      <c r="IAQ2" s="68"/>
      <c r="IAR2" s="68"/>
      <c r="IAS2" s="68"/>
      <c r="IAT2" s="68"/>
      <c r="IAU2" s="68"/>
      <c r="IAV2" s="68"/>
      <c r="IAW2" s="68"/>
      <c r="IAX2" s="68"/>
      <c r="IAY2" s="68"/>
      <c r="IAZ2" s="68"/>
      <c r="IBA2" s="68"/>
      <c r="IBB2" s="68"/>
      <c r="IBC2" s="68"/>
      <c r="IBD2" s="68"/>
      <c r="IBE2" s="68"/>
      <c r="IBF2" s="68"/>
      <c r="IBG2" s="68"/>
      <c r="IBH2" s="68"/>
      <c r="IBI2" s="68"/>
      <c r="IBJ2" s="68"/>
      <c r="IBK2" s="68"/>
      <c r="IBL2" s="68"/>
      <c r="IBM2" s="68"/>
      <c r="IBN2" s="68"/>
      <c r="IBO2" s="68"/>
      <c r="IBP2" s="68"/>
      <c r="IBQ2" s="68"/>
      <c r="IBR2" s="68"/>
      <c r="IBS2" s="68"/>
      <c r="IBT2" s="68"/>
      <c r="IBU2" s="68"/>
      <c r="IBV2" s="68"/>
      <c r="IBW2" s="68"/>
      <c r="IBX2" s="68"/>
      <c r="IBY2" s="68"/>
      <c r="IBZ2" s="68"/>
      <c r="ICA2" s="68"/>
      <c r="ICB2" s="68"/>
      <c r="ICC2" s="68"/>
      <c r="ICD2" s="68"/>
      <c r="ICE2" s="68"/>
      <c r="ICF2" s="68"/>
      <c r="ICG2" s="68"/>
      <c r="ICH2" s="68"/>
      <c r="ICI2" s="68"/>
      <c r="ICJ2" s="68"/>
      <c r="ICK2" s="68"/>
      <c r="ICL2" s="68"/>
      <c r="ICM2" s="68"/>
      <c r="ICN2" s="68"/>
      <c r="ICO2" s="68"/>
      <c r="ICP2" s="68"/>
      <c r="ICQ2" s="68"/>
      <c r="ICR2" s="68"/>
      <c r="ICS2" s="68"/>
      <c r="ICT2" s="68"/>
      <c r="ICU2" s="68"/>
      <c r="ICV2" s="68"/>
      <c r="ICW2" s="68"/>
      <c r="ICX2" s="68"/>
      <c r="ICY2" s="68"/>
      <c r="ICZ2" s="68"/>
      <c r="IDA2" s="68"/>
      <c r="IDB2" s="68"/>
      <c r="IDC2" s="68"/>
      <c r="IDD2" s="68"/>
      <c r="IDE2" s="68"/>
      <c r="IDF2" s="68"/>
      <c r="IDG2" s="68"/>
      <c r="IDH2" s="68"/>
      <c r="IDI2" s="68"/>
      <c r="IDJ2" s="68"/>
      <c r="IDK2" s="68"/>
      <c r="IDL2" s="68"/>
      <c r="IDM2" s="68"/>
      <c r="IDN2" s="68"/>
      <c r="IDO2" s="68"/>
      <c r="IDP2" s="68"/>
      <c r="IDQ2" s="68"/>
      <c r="IDR2" s="68"/>
      <c r="IDS2" s="68"/>
      <c r="IDT2" s="68"/>
      <c r="IDU2" s="68"/>
      <c r="IDV2" s="68"/>
      <c r="IDW2" s="68"/>
      <c r="IDX2" s="68"/>
      <c r="IDY2" s="68"/>
      <c r="IDZ2" s="68"/>
      <c r="IEA2" s="68"/>
      <c r="IEB2" s="68"/>
      <c r="IEC2" s="68"/>
      <c r="IED2" s="68"/>
      <c r="IEE2" s="68"/>
      <c r="IEF2" s="68"/>
      <c r="IEG2" s="68"/>
      <c r="IEH2" s="68"/>
      <c r="IEI2" s="68"/>
      <c r="IEJ2" s="68"/>
      <c r="IEK2" s="68"/>
      <c r="IEL2" s="68"/>
      <c r="IEM2" s="68"/>
      <c r="IEN2" s="68"/>
      <c r="IEO2" s="68"/>
      <c r="IEP2" s="68"/>
      <c r="IEQ2" s="68"/>
      <c r="IER2" s="68"/>
      <c r="IES2" s="68"/>
      <c r="IET2" s="68"/>
      <c r="IEU2" s="68"/>
      <c r="IEV2" s="68"/>
      <c r="IEW2" s="68"/>
      <c r="IEX2" s="68"/>
      <c r="IEY2" s="68"/>
      <c r="IEZ2" s="68"/>
      <c r="IFA2" s="68"/>
      <c r="IFB2" s="68"/>
      <c r="IFC2" s="68"/>
      <c r="IFD2" s="68"/>
      <c r="IFE2" s="68"/>
      <c r="IFF2" s="68"/>
      <c r="IFG2" s="68"/>
      <c r="IFH2" s="68"/>
      <c r="IFI2" s="68"/>
      <c r="IFJ2" s="68"/>
      <c r="IFK2" s="68"/>
      <c r="IFL2" s="68"/>
      <c r="IFM2" s="68"/>
      <c r="IFN2" s="68"/>
      <c r="IFO2" s="68"/>
      <c r="IFP2" s="68"/>
      <c r="IFQ2" s="68"/>
      <c r="IFR2" s="68"/>
      <c r="IFS2" s="68"/>
      <c r="IFT2" s="68"/>
      <c r="IFU2" s="68"/>
      <c r="IFV2" s="68"/>
      <c r="IFW2" s="68"/>
      <c r="IFX2" s="68"/>
      <c r="IFY2" s="68"/>
      <c r="IFZ2" s="68"/>
      <c r="IGA2" s="68"/>
      <c r="IGB2" s="68"/>
      <c r="IGC2" s="68"/>
      <c r="IGD2" s="68"/>
      <c r="IGE2" s="68"/>
      <c r="IGF2" s="68"/>
      <c r="IGG2" s="68"/>
      <c r="IGH2" s="68"/>
      <c r="IGI2" s="68"/>
      <c r="IGJ2" s="68"/>
      <c r="IGK2" s="68"/>
      <c r="IGL2" s="68"/>
      <c r="IGM2" s="68"/>
      <c r="IGN2" s="68"/>
      <c r="IGO2" s="68"/>
      <c r="IGP2" s="68"/>
      <c r="IGQ2" s="68"/>
      <c r="IGR2" s="68"/>
      <c r="IGS2" s="68"/>
      <c r="IGT2" s="68"/>
      <c r="IGU2" s="68"/>
      <c r="IGV2" s="68"/>
      <c r="IGW2" s="68"/>
      <c r="IGX2" s="68"/>
      <c r="IGY2" s="68"/>
      <c r="IGZ2" s="68"/>
      <c r="IHA2" s="68"/>
      <c r="IHB2" s="68"/>
      <c r="IHC2" s="68"/>
      <c r="IHD2" s="68"/>
      <c r="IHE2" s="68"/>
      <c r="IHF2" s="68"/>
      <c r="IHG2" s="68"/>
      <c r="IHH2" s="68"/>
      <c r="IHI2" s="68"/>
      <c r="IHJ2" s="68"/>
      <c r="IHK2" s="68"/>
      <c r="IHL2" s="68"/>
      <c r="IHM2" s="68"/>
      <c r="IHN2" s="68"/>
      <c r="IHO2" s="68"/>
      <c r="IHP2" s="68"/>
      <c r="IHQ2" s="68"/>
      <c r="IHR2" s="68"/>
      <c r="IHS2" s="68"/>
      <c r="IHT2" s="68"/>
      <c r="IHU2" s="68"/>
      <c r="IHV2" s="68"/>
      <c r="IHW2" s="68"/>
      <c r="IHX2" s="68"/>
      <c r="IHY2" s="68"/>
      <c r="IHZ2" s="68"/>
      <c r="IIA2" s="68"/>
      <c r="IIB2" s="68"/>
      <c r="IIC2" s="68"/>
      <c r="IID2" s="68"/>
      <c r="IIE2" s="68"/>
      <c r="IIF2" s="68"/>
      <c r="IIG2" s="68"/>
      <c r="IIH2" s="68"/>
      <c r="III2" s="68"/>
      <c r="IIJ2" s="68"/>
      <c r="IIK2" s="68"/>
      <c r="IIL2" s="68"/>
      <c r="IIM2" s="68"/>
      <c r="IIN2" s="68"/>
      <c r="IIO2" s="68"/>
      <c r="IIP2" s="68"/>
      <c r="IIQ2" s="68"/>
      <c r="IIR2" s="68"/>
      <c r="IIS2" s="68"/>
      <c r="IIT2" s="68"/>
      <c r="IIU2" s="68"/>
      <c r="IIV2" s="68"/>
      <c r="IIW2" s="68"/>
      <c r="IIX2" s="68"/>
      <c r="IIY2" s="68"/>
      <c r="IIZ2" s="68"/>
      <c r="IJA2" s="68"/>
      <c r="IJB2" s="68"/>
      <c r="IJC2" s="68"/>
      <c r="IJD2" s="68"/>
      <c r="IJE2" s="68"/>
      <c r="IJF2" s="68"/>
      <c r="IJG2" s="68"/>
      <c r="IJH2" s="68"/>
      <c r="IJI2" s="68"/>
      <c r="IJJ2" s="68"/>
      <c r="IJK2" s="68"/>
      <c r="IJL2" s="68"/>
      <c r="IJM2" s="68"/>
      <c r="IJN2" s="68"/>
      <c r="IJO2" s="68"/>
      <c r="IJP2" s="68"/>
      <c r="IJQ2" s="68"/>
      <c r="IJR2" s="68"/>
      <c r="IJS2" s="68"/>
      <c r="IJT2" s="68"/>
      <c r="IJU2" s="68"/>
      <c r="IJV2" s="68"/>
      <c r="IJW2" s="68"/>
      <c r="IJX2" s="68"/>
      <c r="IJY2" s="68"/>
      <c r="IJZ2" s="68"/>
      <c r="IKA2" s="68"/>
      <c r="IKB2" s="68"/>
      <c r="IKC2" s="68"/>
      <c r="IKD2" s="68"/>
      <c r="IKE2" s="68"/>
      <c r="IKF2" s="68"/>
      <c r="IKG2" s="68"/>
      <c r="IKH2" s="68"/>
      <c r="IKI2" s="68"/>
      <c r="IKJ2" s="68"/>
      <c r="IKK2" s="68"/>
      <c r="IKL2" s="68"/>
      <c r="IKM2" s="68"/>
      <c r="IKN2" s="68"/>
      <c r="IKO2" s="68"/>
      <c r="IKP2" s="68"/>
      <c r="IKQ2" s="68"/>
      <c r="IKR2" s="68"/>
      <c r="IKS2" s="68"/>
      <c r="IKT2" s="68"/>
      <c r="IKU2" s="68"/>
      <c r="IKV2" s="68"/>
      <c r="IKW2" s="68"/>
      <c r="IKX2" s="68"/>
      <c r="IKY2" s="68"/>
      <c r="IKZ2" s="68"/>
      <c r="ILA2" s="68"/>
      <c r="ILB2" s="68"/>
      <c r="ILC2" s="68"/>
      <c r="ILD2" s="68"/>
      <c r="ILE2" s="68"/>
      <c r="ILF2" s="68"/>
      <c r="ILG2" s="68"/>
      <c r="ILH2" s="68"/>
      <c r="ILI2" s="68"/>
      <c r="ILJ2" s="68"/>
      <c r="ILK2" s="68"/>
      <c r="ILL2" s="68"/>
      <c r="ILM2" s="68"/>
      <c r="ILN2" s="68"/>
      <c r="ILO2" s="68"/>
      <c r="ILP2" s="68"/>
      <c r="ILQ2" s="68"/>
      <c r="ILR2" s="68"/>
      <c r="ILS2" s="68"/>
      <c r="ILT2" s="68"/>
      <c r="ILU2" s="68"/>
      <c r="ILV2" s="68"/>
      <c r="ILW2" s="68"/>
      <c r="ILX2" s="68"/>
      <c r="ILY2" s="68"/>
      <c r="ILZ2" s="68"/>
      <c r="IMA2" s="68"/>
      <c r="IMB2" s="68"/>
      <c r="IMC2" s="68"/>
      <c r="IMD2" s="68"/>
      <c r="IME2" s="68"/>
      <c r="IMF2" s="68"/>
      <c r="IMG2" s="68"/>
      <c r="IMH2" s="68"/>
      <c r="IMI2" s="68"/>
      <c r="IMJ2" s="68"/>
      <c r="IMK2" s="68"/>
      <c r="IML2" s="68"/>
      <c r="IMM2" s="68"/>
      <c r="IMN2" s="68"/>
      <c r="IMO2" s="68"/>
      <c r="IMP2" s="68"/>
      <c r="IMQ2" s="68"/>
      <c r="IMR2" s="68"/>
      <c r="IMS2" s="68"/>
      <c r="IMT2" s="68"/>
      <c r="IMU2" s="68"/>
      <c r="IMV2" s="68"/>
      <c r="IMW2" s="68"/>
      <c r="IMX2" s="68"/>
      <c r="IMY2" s="68"/>
      <c r="IMZ2" s="68"/>
      <c r="INA2" s="68"/>
      <c r="INB2" s="68"/>
      <c r="INC2" s="68"/>
      <c r="IND2" s="68"/>
      <c r="INE2" s="68"/>
      <c r="INF2" s="68"/>
      <c r="ING2" s="68"/>
      <c r="INH2" s="68"/>
      <c r="INI2" s="68"/>
      <c r="INJ2" s="68"/>
      <c r="INK2" s="68"/>
      <c r="INL2" s="68"/>
      <c r="INM2" s="68"/>
      <c r="INN2" s="68"/>
      <c r="INO2" s="68"/>
      <c r="INP2" s="68"/>
      <c r="INQ2" s="68"/>
      <c r="INR2" s="68"/>
      <c r="INS2" s="68"/>
      <c r="INT2" s="68"/>
      <c r="INU2" s="68"/>
      <c r="INV2" s="68"/>
      <c r="INW2" s="68"/>
      <c r="INX2" s="68"/>
      <c r="INY2" s="68"/>
      <c r="INZ2" s="68"/>
      <c r="IOA2" s="68"/>
      <c r="IOB2" s="68"/>
      <c r="IOC2" s="68"/>
      <c r="IOD2" s="68"/>
      <c r="IOE2" s="68"/>
      <c r="IOF2" s="68"/>
      <c r="IOG2" s="68"/>
      <c r="IOH2" s="68"/>
      <c r="IOI2" s="68"/>
      <c r="IOJ2" s="68"/>
      <c r="IOK2" s="68"/>
      <c r="IOL2" s="68"/>
      <c r="IOM2" s="68"/>
      <c r="ION2" s="68"/>
      <c r="IOO2" s="68"/>
      <c r="IOP2" s="68"/>
      <c r="IOQ2" s="68"/>
      <c r="IOR2" s="68"/>
      <c r="IOS2" s="68"/>
      <c r="IOT2" s="68"/>
      <c r="IOU2" s="68"/>
      <c r="IOV2" s="68"/>
      <c r="IOW2" s="68"/>
      <c r="IOX2" s="68"/>
      <c r="IOY2" s="68"/>
      <c r="IOZ2" s="68"/>
      <c r="IPA2" s="68"/>
      <c r="IPB2" s="68"/>
      <c r="IPC2" s="68"/>
      <c r="IPD2" s="68"/>
      <c r="IPE2" s="68"/>
      <c r="IPF2" s="68"/>
      <c r="IPG2" s="68"/>
      <c r="IPH2" s="68"/>
      <c r="IPI2" s="68"/>
      <c r="IPJ2" s="68"/>
      <c r="IPK2" s="68"/>
      <c r="IPL2" s="68"/>
      <c r="IPM2" s="68"/>
      <c r="IPN2" s="68"/>
      <c r="IPO2" s="68"/>
      <c r="IPP2" s="68"/>
      <c r="IPQ2" s="68"/>
      <c r="IPR2" s="68"/>
      <c r="IPS2" s="68"/>
      <c r="IPT2" s="68"/>
      <c r="IPU2" s="68"/>
      <c r="IPV2" s="68"/>
      <c r="IPW2" s="68"/>
      <c r="IPX2" s="68"/>
      <c r="IPY2" s="68"/>
      <c r="IPZ2" s="68"/>
      <c r="IQA2" s="68"/>
      <c r="IQB2" s="68"/>
      <c r="IQC2" s="68"/>
      <c r="IQD2" s="68"/>
      <c r="IQE2" s="68"/>
      <c r="IQF2" s="68"/>
      <c r="IQG2" s="68"/>
      <c r="IQH2" s="68"/>
      <c r="IQI2" s="68"/>
      <c r="IQJ2" s="68"/>
      <c r="IQK2" s="68"/>
      <c r="IQL2" s="68"/>
      <c r="IQM2" s="68"/>
      <c r="IQN2" s="68"/>
      <c r="IQO2" s="68"/>
      <c r="IQP2" s="68"/>
      <c r="IQQ2" s="68"/>
      <c r="IQR2" s="68"/>
      <c r="IQS2" s="68"/>
      <c r="IQT2" s="68"/>
      <c r="IQU2" s="68"/>
      <c r="IQV2" s="68"/>
      <c r="IQW2" s="68"/>
      <c r="IQX2" s="68"/>
      <c r="IQY2" s="68"/>
      <c r="IQZ2" s="68"/>
      <c r="IRA2" s="68"/>
      <c r="IRB2" s="68"/>
      <c r="IRC2" s="68"/>
      <c r="IRD2" s="68"/>
      <c r="IRE2" s="68"/>
      <c r="IRF2" s="68"/>
      <c r="IRG2" s="68"/>
      <c r="IRH2" s="68"/>
      <c r="IRI2" s="68"/>
      <c r="IRJ2" s="68"/>
      <c r="IRK2" s="68"/>
      <c r="IRL2" s="68"/>
      <c r="IRM2" s="68"/>
      <c r="IRN2" s="68"/>
      <c r="IRO2" s="68"/>
      <c r="IRP2" s="68"/>
      <c r="IRQ2" s="68"/>
      <c r="IRR2" s="68"/>
      <c r="IRS2" s="68"/>
      <c r="IRT2" s="68"/>
      <c r="IRU2" s="68"/>
      <c r="IRV2" s="68"/>
      <c r="IRW2" s="68"/>
      <c r="IRX2" s="68"/>
      <c r="IRY2" s="68"/>
      <c r="IRZ2" s="68"/>
      <c r="ISA2" s="68"/>
      <c r="ISB2" s="68"/>
      <c r="ISC2" s="68"/>
      <c r="ISD2" s="68"/>
      <c r="ISE2" s="68"/>
      <c r="ISF2" s="68"/>
      <c r="ISG2" s="68"/>
      <c r="ISH2" s="68"/>
      <c r="ISI2" s="68"/>
      <c r="ISJ2" s="68"/>
      <c r="ISK2" s="68"/>
      <c r="ISL2" s="68"/>
      <c r="ISM2" s="68"/>
      <c r="ISN2" s="68"/>
      <c r="ISO2" s="68"/>
      <c r="ISP2" s="68"/>
      <c r="ISQ2" s="68"/>
      <c r="ISR2" s="68"/>
      <c r="ISS2" s="68"/>
      <c r="IST2" s="68"/>
      <c r="ISU2" s="68"/>
      <c r="ISV2" s="68"/>
      <c r="ISW2" s="68"/>
      <c r="ISX2" s="68"/>
      <c r="ISY2" s="68"/>
      <c r="ISZ2" s="68"/>
      <c r="ITA2" s="68"/>
      <c r="ITB2" s="68"/>
      <c r="ITC2" s="68"/>
      <c r="ITD2" s="68"/>
      <c r="ITE2" s="68"/>
      <c r="ITF2" s="68"/>
      <c r="ITG2" s="68"/>
      <c r="ITH2" s="68"/>
      <c r="ITI2" s="68"/>
      <c r="ITJ2" s="68"/>
      <c r="ITK2" s="68"/>
      <c r="ITL2" s="68"/>
      <c r="ITM2" s="68"/>
      <c r="ITN2" s="68"/>
      <c r="ITO2" s="68"/>
      <c r="ITP2" s="68"/>
      <c r="ITQ2" s="68"/>
      <c r="ITR2" s="68"/>
      <c r="ITS2" s="68"/>
      <c r="ITT2" s="68"/>
      <c r="ITU2" s="68"/>
      <c r="ITV2" s="68"/>
      <c r="ITW2" s="68"/>
      <c r="ITX2" s="68"/>
      <c r="ITY2" s="68"/>
      <c r="ITZ2" s="68"/>
      <c r="IUA2" s="68"/>
      <c r="IUB2" s="68"/>
      <c r="IUC2" s="68"/>
      <c r="IUD2" s="68"/>
      <c r="IUE2" s="68"/>
      <c r="IUF2" s="68"/>
      <c r="IUG2" s="68"/>
      <c r="IUH2" s="68"/>
      <c r="IUI2" s="68"/>
      <c r="IUJ2" s="68"/>
      <c r="IUK2" s="68"/>
      <c r="IUL2" s="68"/>
      <c r="IUM2" s="68"/>
      <c r="IUN2" s="68"/>
      <c r="IUO2" s="68"/>
      <c r="IUP2" s="68"/>
      <c r="IUQ2" s="68"/>
      <c r="IUR2" s="68"/>
      <c r="IUS2" s="68"/>
      <c r="IUT2" s="68"/>
      <c r="IUU2" s="68"/>
      <c r="IUV2" s="68"/>
      <c r="IUW2" s="68"/>
      <c r="IUX2" s="68"/>
      <c r="IUY2" s="68"/>
      <c r="IUZ2" s="68"/>
      <c r="IVA2" s="68"/>
      <c r="IVB2" s="68"/>
      <c r="IVC2" s="68"/>
      <c r="IVD2" s="68"/>
      <c r="IVE2" s="68"/>
      <c r="IVF2" s="68"/>
      <c r="IVG2" s="68"/>
      <c r="IVH2" s="68"/>
      <c r="IVI2" s="68"/>
      <c r="IVJ2" s="68"/>
      <c r="IVK2" s="68"/>
      <c r="IVL2" s="68"/>
      <c r="IVM2" s="68"/>
      <c r="IVN2" s="68"/>
      <c r="IVO2" s="68"/>
      <c r="IVP2" s="68"/>
      <c r="IVQ2" s="68"/>
      <c r="IVR2" s="68"/>
      <c r="IVS2" s="68"/>
      <c r="IVT2" s="68"/>
      <c r="IVU2" s="68"/>
      <c r="IVV2" s="68"/>
      <c r="IVW2" s="68"/>
      <c r="IVX2" s="68"/>
      <c r="IVY2" s="68"/>
      <c r="IVZ2" s="68"/>
      <c r="IWA2" s="68"/>
      <c r="IWB2" s="68"/>
      <c r="IWC2" s="68"/>
      <c r="IWD2" s="68"/>
      <c r="IWE2" s="68"/>
      <c r="IWF2" s="68"/>
      <c r="IWG2" s="68"/>
      <c r="IWH2" s="68"/>
      <c r="IWI2" s="68"/>
      <c r="IWJ2" s="68"/>
      <c r="IWK2" s="68"/>
      <c r="IWL2" s="68"/>
      <c r="IWM2" s="68"/>
      <c r="IWN2" s="68"/>
      <c r="IWO2" s="68"/>
      <c r="IWP2" s="68"/>
      <c r="IWQ2" s="68"/>
      <c r="IWR2" s="68"/>
      <c r="IWS2" s="68"/>
      <c r="IWT2" s="68"/>
      <c r="IWU2" s="68"/>
      <c r="IWV2" s="68"/>
      <c r="IWW2" s="68"/>
      <c r="IWX2" s="68"/>
      <c r="IWY2" s="68"/>
      <c r="IWZ2" s="68"/>
      <c r="IXA2" s="68"/>
      <c r="IXB2" s="68"/>
      <c r="IXC2" s="68"/>
      <c r="IXD2" s="68"/>
      <c r="IXE2" s="68"/>
      <c r="IXF2" s="68"/>
      <c r="IXG2" s="68"/>
      <c r="IXH2" s="68"/>
      <c r="IXI2" s="68"/>
      <c r="IXJ2" s="68"/>
      <c r="IXK2" s="68"/>
      <c r="IXL2" s="68"/>
      <c r="IXM2" s="68"/>
      <c r="IXN2" s="68"/>
      <c r="IXO2" s="68"/>
      <c r="IXP2" s="68"/>
      <c r="IXQ2" s="68"/>
      <c r="IXR2" s="68"/>
      <c r="IXS2" s="68"/>
      <c r="IXT2" s="68"/>
      <c r="IXU2" s="68"/>
      <c r="IXV2" s="68"/>
      <c r="IXW2" s="68"/>
      <c r="IXX2" s="68"/>
      <c r="IXY2" s="68"/>
      <c r="IXZ2" s="68"/>
      <c r="IYA2" s="68"/>
      <c r="IYB2" s="68"/>
      <c r="IYC2" s="68"/>
      <c r="IYD2" s="68"/>
      <c r="IYE2" s="68"/>
      <c r="IYF2" s="68"/>
      <c r="IYG2" s="68"/>
      <c r="IYH2" s="68"/>
      <c r="IYI2" s="68"/>
      <c r="IYJ2" s="68"/>
      <c r="IYK2" s="68"/>
      <c r="IYL2" s="68"/>
      <c r="IYM2" s="68"/>
      <c r="IYN2" s="68"/>
      <c r="IYO2" s="68"/>
      <c r="IYP2" s="68"/>
      <c r="IYQ2" s="68"/>
      <c r="IYR2" s="68"/>
      <c r="IYS2" s="68"/>
      <c r="IYT2" s="68"/>
      <c r="IYU2" s="68"/>
      <c r="IYV2" s="68"/>
      <c r="IYW2" s="68"/>
      <c r="IYX2" s="68"/>
      <c r="IYY2" s="68"/>
      <c r="IYZ2" s="68"/>
      <c r="IZA2" s="68"/>
      <c r="IZB2" s="68"/>
      <c r="IZC2" s="68"/>
      <c r="IZD2" s="68"/>
      <c r="IZE2" s="68"/>
      <c r="IZF2" s="68"/>
      <c r="IZG2" s="68"/>
      <c r="IZH2" s="68"/>
      <c r="IZI2" s="68"/>
      <c r="IZJ2" s="68"/>
      <c r="IZK2" s="68"/>
      <c r="IZL2" s="68"/>
      <c r="IZM2" s="68"/>
      <c r="IZN2" s="68"/>
      <c r="IZO2" s="68"/>
      <c r="IZP2" s="68"/>
      <c r="IZQ2" s="68"/>
      <c r="IZR2" s="68"/>
      <c r="IZS2" s="68"/>
      <c r="IZT2" s="68"/>
      <c r="IZU2" s="68"/>
      <c r="IZV2" s="68"/>
      <c r="IZW2" s="68"/>
      <c r="IZX2" s="68"/>
      <c r="IZY2" s="68"/>
      <c r="IZZ2" s="68"/>
      <c r="JAA2" s="68"/>
      <c r="JAB2" s="68"/>
      <c r="JAC2" s="68"/>
      <c r="JAD2" s="68"/>
      <c r="JAE2" s="68"/>
      <c r="JAF2" s="68"/>
      <c r="JAG2" s="68"/>
      <c r="JAH2" s="68"/>
      <c r="JAI2" s="68"/>
      <c r="JAJ2" s="68"/>
      <c r="JAK2" s="68"/>
      <c r="JAL2" s="68"/>
      <c r="JAM2" s="68"/>
      <c r="JAN2" s="68"/>
      <c r="JAO2" s="68"/>
      <c r="JAP2" s="68"/>
      <c r="JAQ2" s="68"/>
      <c r="JAR2" s="68"/>
      <c r="JAS2" s="68"/>
      <c r="JAT2" s="68"/>
      <c r="JAU2" s="68"/>
      <c r="JAV2" s="68"/>
      <c r="JAW2" s="68"/>
      <c r="JAX2" s="68"/>
      <c r="JAY2" s="68"/>
      <c r="JAZ2" s="68"/>
      <c r="JBA2" s="68"/>
      <c r="JBB2" s="68"/>
      <c r="JBC2" s="68"/>
      <c r="JBD2" s="68"/>
      <c r="JBE2" s="68"/>
      <c r="JBF2" s="68"/>
      <c r="JBG2" s="68"/>
      <c r="JBH2" s="68"/>
      <c r="JBI2" s="68"/>
      <c r="JBJ2" s="68"/>
      <c r="JBK2" s="68"/>
      <c r="JBL2" s="68"/>
      <c r="JBM2" s="68"/>
      <c r="JBN2" s="68"/>
      <c r="JBO2" s="68"/>
      <c r="JBP2" s="68"/>
      <c r="JBQ2" s="68"/>
      <c r="JBR2" s="68"/>
      <c r="JBS2" s="68"/>
      <c r="JBT2" s="68"/>
      <c r="JBU2" s="68"/>
      <c r="JBV2" s="68"/>
      <c r="JBW2" s="68"/>
      <c r="JBX2" s="68"/>
      <c r="JBY2" s="68"/>
      <c r="JBZ2" s="68"/>
      <c r="JCA2" s="68"/>
      <c r="JCB2" s="68"/>
      <c r="JCC2" s="68"/>
      <c r="JCD2" s="68"/>
      <c r="JCE2" s="68"/>
      <c r="JCF2" s="68"/>
      <c r="JCG2" s="68"/>
      <c r="JCH2" s="68"/>
      <c r="JCI2" s="68"/>
      <c r="JCJ2" s="68"/>
      <c r="JCK2" s="68"/>
      <c r="JCL2" s="68"/>
      <c r="JCM2" s="68"/>
      <c r="JCN2" s="68"/>
      <c r="JCO2" s="68"/>
      <c r="JCP2" s="68"/>
      <c r="JCQ2" s="68"/>
      <c r="JCR2" s="68"/>
      <c r="JCS2" s="68"/>
      <c r="JCT2" s="68"/>
      <c r="JCU2" s="68"/>
      <c r="JCV2" s="68"/>
      <c r="JCW2" s="68"/>
      <c r="JCX2" s="68"/>
      <c r="JCY2" s="68"/>
      <c r="JCZ2" s="68"/>
      <c r="JDA2" s="68"/>
      <c r="JDB2" s="68"/>
      <c r="JDC2" s="68"/>
      <c r="JDD2" s="68"/>
      <c r="JDE2" s="68"/>
      <c r="JDF2" s="68"/>
      <c r="JDG2" s="68"/>
      <c r="JDH2" s="68"/>
      <c r="JDI2" s="68"/>
      <c r="JDJ2" s="68"/>
      <c r="JDK2" s="68"/>
      <c r="JDL2" s="68"/>
      <c r="JDM2" s="68"/>
      <c r="JDN2" s="68"/>
      <c r="JDO2" s="68"/>
      <c r="JDP2" s="68"/>
      <c r="JDQ2" s="68"/>
      <c r="JDR2" s="68"/>
      <c r="JDS2" s="68"/>
      <c r="JDT2" s="68"/>
      <c r="JDU2" s="68"/>
      <c r="JDV2" s="68"/>
      <c r="JDW2" s="68"/>
      <c r="JDX2" s="68"/>
      <c r="JDY2" s="68"/>
      <c r="JDZ2" s="68"/>
      <c r="JEA2" s="68"/>
      <c r="JEB2" s="68"/>
      <c r="JEC2" s="68"/>
      <c r="JED2" s="68"/>
      <c r="JEE2" s="68"/>
      <c r="JEF2" s="68"/>
      <c r="JEG2" s="68"/>
      <c r="JEH2" s="68"/>
      <c r="JEI2" s="68"/>
      <c r="JEJ2" s="68"/>
      <c r="JEK2" s="68"/>
      <c r="JEL2" s="68"/>
      <c r="JEM2" s="68"/>
      <c r="JEN2" s="68"/>
      <c r="JEO2" s="68"/>
      <c r="JEP2" s="68"/>
      <c r="JEQ2" s="68"/>
      <c r="JER2" s="68"/>
      <c r="JES2" s="68"/>
      <c r="JET2" s="68"/>
      <c r="JEU2" s="68"/>
      <c r="JEV2" s="68"/>
      <c r="JEW2" s="68"/>
      <c r="JEX2" s="68"/>
      <c r="JEY2" s="68"/>
      <c r="JEZ2" s="68"/>
      <c r="JFA2" s="68"/>
      <c r="JFB2" s="68"/>
      <c r="JFC2" s="68"/>
      <c r="JFD2" s="68"/>
      <c r="JFE2" s="68"/>
      <c r="JFF2" s="68"/>
      <c r="JFG2" s="68"/>
      <c r="JFH2" s="68"/>
      <c r="JFI2" s="68"/>
      <c r="JFJ2" s="68"/>
      <c r="JFK2" s="68"/>
      <c r="JFL2" s="68"/>
      <c r="JFM2" s="68"/>
      <c r="JFN2" s="68"/>
      <c r="JFO2" s="68"/>
      <c r="JFP2" s="68"/>
      <c r="JFQ2" s="68"/>
      <c r="JFR2" s="68"/>
      <c r="JFS2" s="68"/>
      <c r="JFT2" s="68"/>
      <c r="JFU2" s="68"/>
      <c r="JFV2" s="68"/>
      <c r="JFW2" s="68"/>
      <c r="JFX2" s="68"/>
      <c r="JFY2" s="68"/>
      <c r="JFZ2" s="68"/>
      <c r="JGA2" s="68"/>
      <c r="JGB2" s="68"/>
      <c r="JGC2" s="68"/>
      <c r="JGD2" s="68"/>
      <c r="JGE2" s="68"/>
      <c r="JGF2" s="68"/>
      <c r="JGG2" s="68"/>
      <c r="JGH2" s="68"/>
      <c r="JGI2" s="68"/>
      <c r="JGJ2" s="68"/>
      <c r="JGK2" s="68"/>
      <c r="JGL2" s="68"/>
      <c r="JGM2" s="68"/>
      <c r="JGN2" s="68"/>
      <c r="JGO2" s="68"/>
      <c r="JGP2" s="68"/>
      <c r="JGQ2" s="68"/>
      <c r="JGR2" s="68"/>
      <c r="JGS2" s="68"/>
      <c r="JGT2" s="68"/>
      <c r="JGU2" s="68"/>
      <c r="JGV2" s="68"/>
      <c r="JGW2" s="68"/>
      <c r="JGX2" s="68"/>
      <c r="JGY2" s="68"/>
      <c r="JGZ2" s="68"/>
      <c r="JHA2" s="68"/>
      <c r="JHB2" s="68"/>
      <c r="JHC2" s="68"/>
      <c r="JHD2" s="68"/>
      <c r="JHE2" s="68"/>
      <c r="JHF2" s="68"/>
      <c r="JHG2" s="68"/>
      <c r="JHH2" s="68"/>
      <c r="JHI2" s="68"/>
      <c r="JHJ2" s="68"/>
      <c r="JHK2" s="68"/>
      <c r="JHL2" s="68"/>
      <c r="JHM2" s="68"/>
      <c r="JHN2" s="68"/>
      <c r="JHO2" s="68"/>
      <c r="JHP2" s="68"/>
      <c r="JHQ2" s="68"/>
      <c r="JHR2" s="68"/>
      <c r="JHS2" s="68"/>
      <c r="JHT2" s="68"/>
      <c r="JHU2" s="68"/>
      <c r="JHV2" s="68"/>
      <c r="JHW2" s="68"/>
      <c r="JHX2" s="68"/>
      <c r="JHY2" s="68"/>
      <c r="JHZ2" s="68"/>
      <c r="JIA2" s="68"/>
      <c r="JIB2" s="68"/>
      <c r="JIC2" s="68"/>
      <c r="JID2" s="68"/>
      <c r="JIE2" s="68"/>
      <c r="JIF2" s="68"/>
      <c r="JIG2" s="68"/>
      <c r="JIH2" s="68"/>
      <c r="JII2" s="68"/>
      <c r="JIJ2" s="68"/>
      <c r="JIK2" s="68"/>
      <c r="JIL2" s="68"/>
      <c r="JIM2" s="68"/>
      <c r="JIN2" s="68"/>
      <c r="JIO2" s="68"/>
      <c r="JIP2" s="68"/>
      <c r="JIQ2" s="68"/>
      <c r="JIR2" s="68"/>
      <c r="JIS2" s="68"/>
      <c r="JIT2" s="68"/>
      <c r="JIU2" s="68"/>
      <c r="JIV2" s="68"/>
      <c r="JIW2" s="68"/>
      <c r="JIX2" s="68"/>
      <c r="JIY2" s="68"/>
      <c r="JIZ2" s="68"/>
      <c r="JJA2" s="68"/>
      <c r="JJB2" s="68"/>
      <c r="JJC2" s="68"/>
      <c r="JJD2" s="68"/>
      <c r="JJE2" s="68"/>
      <c r="JJF2" s="68"/>
      <c r="JJG2" s="68"/>
      <c r="JJH2" s="68"/>
      <c r="JJI2" s="68"/>
      <c r="JJJ2" s="68"/>
      <c r="JJK2" s="68"/>
      <c r="JJL2" s="68"/>
      <c r="JJM2" s="68"/>
      <c r="JJN2" s="68"/>
      <c r="JJO2" s="68"/>
      <c r="JJP2" s="68"/>
      <c r="JJQ2" s="68"/>
      <c r="JJR2" s="68"/>
      <c r="JJS2" s="68"/>
      <c r="JJT2" s="68"/>
      <c r="JJU2" s="68"/>
      <c r="JJV2" s="68"/>
      <c r="JJW2" s="68"/>
      <c r="JJX2" s="68"/>
      <c r="JJY2" s="68"/>
      <c r="JJZ2" s="68"/>
      <c r="JKA2" s="68"/>
      <c r="JKB2" s="68"/>
      <c r="JKC2" s="68"/>
      <c r="JKD2" s="68"/>
      <c r="JKE2" s="68"/>
      <c r="JKF2" s="68"/>
      <c r="JKG2" s="68"/>
      <c r="JKH2" s="68"/>
      <c r="JKI2" s="68"/>
      <c r="JKJ2" s="68"/>
      <c r="JKK2" s="68"/>
      <c r="JKL2" s="68"/>
      <c r="JKM2" s="68"/>
      <c r="JKN2" s="68"/>
      <c r="JKO2" s="68"/>
      <c r="JKP2" s="68"/>
      <c r="JKQ2" s="68"/>
      <c r="JKR2" s="68"/>
      <c r="JKS2" s="68"/>
      <c r="JKT2" s="68"/>
      <c r="JKU2" s="68"/>
      <c r="JKV2" s="68"/>
      <c r="JKW2" s="68"/>
      <c r="JKX2" s="68"/>
      <c r="JKY2" s="68"/>
      <c r="JKZ2" s="68"/>
      <c r="JLA2" s="68"/>
      <c r="JLB2" s="68"/>
      <c r="JLC2" s="68"/>
      <c r="JLD2" s="68"/>
      <c r="JLE2" s="68"/>
      <c r="JLF2" s="68"/>
      <c r="JLG2" s="68"/>
      <c r="JLH2" s="68"/>
      <c r="JLI2" s="68"/>
      <c r="JLJ2" s="68"/>
      <c r="JLK2" s="68"/>
      <c r="JLL2" s="68"/>
      <c r="JLM2" s="68"/>
      <c r="JLN2" s="68"/>
      <c r="JLO2" s="68"/>
      <c r="JLP2" s="68"/>
      <c r="JLQ2" s="68"/>
      <c r="JLR2" s="68"/>
      <c r="JLS2" s="68"/>
      <c r="JLT2" s="68"/>
      <c r="JLU2" s="68"/>
      <c r="JLV2" s="68"/>
      <c r="JLW2" s="68"/>
      <c r="JLX2" s="68"/>
      <c r="JLY2" s="68"/>
      <c r="JLZ2" s="68"/>
      <c r="JMA2" s="68"/>
      <c r="JMB2" s="68"/>
      <c r="JMC2" s="68"/>
      <c r="JMD2" s="68"/>
      <c r="JME2" s="68"/>
      <c r="JMF2" s="68"/>
      <c r="JMG2" s="68"/>
      <c r="JMH2" s="68"/>
      <c r="JMI2" s="68"/>
      <c r="JMJ2" s="68"/>
      <c r="JMK2" s="68"/>
      <c r="JML2" s="68"/>
      <c r="JMM2" s="68"/>
      <c r="JMN2" s="68"/>
      <c r="JMO2" s="68"/>
      <c r="JMP2" s="68"/>
      <c r="JMQ2" s="68"/>
      <c r="JMR2" s="68"/>
      <c r="JMS2" s="68"/>
      <c r="JMT2" s="68"/>
      <c r="JMU2" s="68"/>
      <c r="JMV2" s="68"/>
      <c r="JMW2" s="68"/>
      <c r="JMX2" s="68"/>
      <c r="JMY2" s="68"/>
      <c r="JMZ2" s="68"/>
      <c r="JNA2" s="68"/>
      <c r="JNB2" s="68"/>
      <c r="JNC2" s="68"/>
      <c r="JND2" s="68"/>
      <c r="JNE2" s="68"/>
      <c r="JNF2" s="68"/>
      <c r="JNG2" s="68"/>
      <c r="JNH2" s="68"/>
      <c r="JNI2" s="68"/>
      <c r="JNJ2" s="68"/>
      <c r="JNK2" s="68"/>
      <c r="JNL2" s="68"/>
      <c r="JNM2" s="68"/>
      <c r="JNN2" s="68"/>
      <c r="JNO2" s="68"/>
      <c r="JNP2" s="68"/>
      <c r="JNQ2" s="68"/>
      <c r="JNR2" s="68"/>
      <c r="JNS2" s="68"/>
      <c r="JNT2" s="68"/>
      <c r="JNU2" s="68"/>
      <c r="JNV2" s="68"/>
      <c r="JNW2" s="68"/>
      <c r="JNX2" s="68"/>
      <c r="JNY2" s="68"/>
      <c r="JNZ2" s="68"/>
      <c r="JOA2" s="68"/>
      <c r="JOB2" s="68"/>
      <c r="JOC2" s="68"/>
      <c r="JOD2" s="68"/>
      <c r="JOE2" s="68"/>
      <c r="JOF2" s="68"/>
      <c r="JOG2" s="68"/>
      <c r="JOH2" s="68"/>
      <c r="JOI2" s="68"/>
      <c r="JOJ2" s="68"/>
      <c r="JOK2" s="68"/>
      <c r="JOL2" s="68"/>
      <c r="JOM2" s="68"/>
      <c r="JON2" s="68"/>
      <c r="JOO2" s="68"/>
      <c r="JOP2" s="68"/>
      <c r="JOQ2" s="68"/>
      <c r="JOR2" s="68"/>
      <c r="JOS2" s="68"/>
      <c r="JOT2" s="68"/>
      <c r="JOU2" s="68"/>
      <c r="JOV2" s="68"/>
      <c r="JOW2" s="68"/>
      <c r="JOX2" s="68"/>
      <c r="JOY2" s="68"/>
      <c r="JOZ2" s="68"/>
      <c r="JPA2" s="68"/>
      <c r="JPB2" s="68"/>
      <c r="JPC2" s="68"/>
      <c r="JPD2" s="68"/>
      <c r="JPE2" s="68"/>
      <c r="JPF2" s="68"/>
      <c r="JPG2" s="68"/>
      <c r="JPH2" s="68"/>
      <c r="JPI2" s="68"/>
      <c r="JPJ2" s="68"/>
      <c r="JPK2" s="68"/>
      <c r="JPL2" s="68"/>
      <c r="JPM2" s="68"/>
      <c r="JPN2" s="68"/>
      <c r="JPO2" s="68"/>
      <c r="JPP2" s="68"/>
      <c r="JPQ2" s="68"/>
      <c r="JPR2" s="68"/>
      <c r="JPS2" s="68"/>
      <c r="JPT2" s="68"/>
      <c r="JPU2" s="68"/>
      <c r="JPV2" s="68"/>
      <c r="JPW2" s="68"/>
      <c r="JPX2" s="68"/>
      <c r="JPY2" s="68"/>
      <c r="JPZ2" s="68"/>
      <c r="JQA2" s="68"/>
      <c r="JQB2" s="68"/>
      <c r="JQC2" s="68"/>
      <c r="JQD2" s="68"/>
      <c r="JQE2" s="68"/>
      <c r="JQF2" s="68"/>
      <c r="JQG2" s="68"/>
      <c r="JQH2" s="68"/>
      <c r="JQI2" s="68"/>
      <c r="JQJ2" s="68"/>
      <c r="JQK2" s="68"/>
      <c r="JQL2" s="68"/>
      <c r="JQM2" s="68"/>
      <c r="JQN2" s="68"/>
      <c r="JQO2" s="68"/>
      <c r="JQP2" s="68"/>
      <c r="JQQ2" s="68"/>
      <c r="JQR2" s="68"/>
      <c r="JQS2" s="68"/>
      <c r="JQT2" s="68"/>
      <c r="JQU2" s="68"/>
      <c r="JQV2" s="68"/>
      <c r="JQW2" s="68"/>
      <c r="JQX2" s="68"/>
      <c r="JQY2" s="68"/>
      <c r="JQZ2" s="68"/>
      <c r="JRA2" s="68"/>
      <c r="JRB2" s="68"/>
      <c r="JRC2" s="68"/>
      <c r="JRD2" s="68"/>
      <c r="JRE2" s="68"/>
      <c r="JRF2" s="68"/>
      <c r="JRG2" s="68"/>
      <c r="JRH2" s="68"/>
      <c r="JRI2" s="68"/>
      <c r="JRJ2" s="68"/>
      <c r="JRK2" s="68"/>
      <c r="JRL2" s="68"/>
      <c r="JRM2" s="68"/>
      <c r="JRN2" s="68"/>
      <c r="JRO2" s="68"/>
      <c r="JRP2" s="68"/>
      <c r="JRQ2" s="68"/>
      <c r="JRR2" s="68"/>
      <c r="JRS2" s="68"/>
      <c r="JRT2" s="68"/>
      <c r="JRU2" s="68"/>
      <c r="JRV2" s="68"/>
      <c r="JRW2" s="68"/>
      <c r="JRX2" s="68"/>
      <c r="JRY2" s="68"/>
      <c r="JRZ2" s="68"/>
      <c r="JSA2" s="68"/>
      <c r="JSB2" s="68"/>
      <c r="JSC2" s="68"/>
      <c r="JSD2" s="68"/>
      <c r="JSE2" s="68"/>
      <c r="JSF2" s="68"/>
      <c r="JSG2" s="68"/>
      <c r="JSH2" s="68"/>
      <c r="JSI2" s="68"/>
      <c r="JSJ2" s="68"/>
      <c r="JSK2" s="68"/>
      <c r="JSL2" s="68"/>
      <c r="JSM2" s="68"/>
      <c r="JSN2" s="68"/>
      <c r="JSO2" s="68"/>
      <c r="JSP2" s="68"/>
      <c r="JSQ2" s="68"/>
      <c r="JSR2" s="68"/>
      <c r="JSS2" s="68"/>
      <c r="JST2" s="68"/>
      <c r="JSU2" s="68"/>
      <c r="JSV2" s="68"/>
      <c r="JSW2" s="68"/>
      <c r="JSX2" s="68"/>
      <c r="JSY2" s="68"/>
      <c r="JSZ2" s="68"/>
      <c r="JTA2" s="68"/>
      <c r="JTB2" s="68"/>
      <c r="JTC2" s="68"/>
      <c r="JTD2" s="68"/>
      <c r="JTE2" s="68"/>
      <c r="JTF2" s="68"/>
      <c r="JTG2" s="68"/>
      <c r="JTH2" s="68"/>
      <c r="JTI2" s="68"/>
      <c r="JTJ2" s="68"/>
      <c r="JTK2" s="68"/>
      <c r="JTL2" s="68"/>
      <c r="JTM2" s="68"/>
      <c r="JTN2" s="68"/>
      <c r="JTO2" s="68"/>
      <c r="JTP2" s="68"/>
      <c r="JTQ2" s="68"/>
      <c r="JTR2" s="68"/>
      <c r="JTS2" s="68"/>
      <c r="JTT2" s="68"/>
      <c r="JTU2" s="68"/>
      <c r="JTV2" s="68"/>
      <c r="JTW2" s="68"/>
      <c r="JTX2" s="68"/>
      <c r="JTY2" s="68"/>
      <c r="JTZ2" s="68"/>
      <c r="JUA2" s="68"/>
      <c r="JUB2" s="68"/>
      <c r="JUC2" s="68"/>
      <c r="JUD2" s="68"/>
      <c r="JUE2" s="68"/>
      <c r="JUF2" s="68"/>
      <c r="JUG2" s="68"/>
      <c r="JUH2" s="68"/>
      <c r="JUI2" s="68"/>
      <c r="JUJ2" s="68"/>
      <c r="JUK2" s="68"/>
      <c r="JUL2" s="68"/>
      <c r="JUM2" s="68"/>
      <c r="JUN2" s="68"/>
      <c r="JUO2" s="68"/>
      <c r="JUP2" s="68"/>
      <c r="JUQ2" s="68"/>
      <c r="JUR2" s="68"/>
      <c r="JUS2" s="68"/>
      <c r="JUT2" s="68"/>
      <c r="JUU2" s="68"/>
      <c r="JUV2" s="68"/>
      <c r="JUW2" s="68"/>
      <c r="JUX2" s="68"/>
      <c r="JUY2" s="68"/>
      <c r="JUZ2" s="68"/>
      <c r="JVA2" s="68"/>
      <c r="JVB2" s="68"/>
      <c r="JVC2" s="68"/>
      <c r="JVD2" s="68"/>
      <c r="JVE2" s="68"/>
      <c r="JVF2" s="68"/>
      <c r="JVG2" s="68"/>
      <c r="JVH2" s="68"/>
      <c r="JVI2" s="68"/>
      <c r="JVJ2" s="68"/>
      <c r="JVK2" s="68"/>
      <c r="JVL2" s="68"/>
      <c r="JVM2" s="68"/>
      <c r="JVN2" s="68"/>
      <c r="JVO2" s="68"/>
      <c r="JVP2" s="68"/>
      <c r="JVQ2" s="68"/>
      <c r="JVR2" s="68"/>
      <c r="JVS2" s="68"/>
      <c r="JVT2" s="68"/>
      <c r="JVU2" s="68"/>
      <c r="JVV2" s="68"/>
      <c r="JVW2" s="68"/>
      <c r="JVX2" s="68"/>
      <c r="JVY2" s="68"/>
      <c r="JVZ2" s="68"/>
      <c r="JWA2" s="68"/>
      <c r="JWB2" s="68"/>
      <c r="JWC2" s="68"/>
      <c r="JWD2" s="68"/>
      <c r="JWE2" s="68"/>
      <c r="JWF2" s="68"/>
      <c r="JWG2" s="68"/>
      <c r="JWH2" s="68"/>
      <c r="JWI2" s="68"/>
      <c r="JWJ2" s="68"/>
      <c r="JWK2" s="68"/>
      <c r="JWL2" s="68"/>
      <c r="JWM2" s="68"/>
      <c r="JWN2" s="68"/>
      <c r="JWO2" s="68"/>
      <c r="JWP2" s="68"/>
      <c r="JWQ2" s="68"/>
      <c r="JWR2" s="68"/>
      <c r="JWS2" s="68"/>
      <c r="JWT2" s="68"/>
      <c r="JWU2" s="68"/>
      <c r="JWV2" s="68"/>
      <c r="JWW2" s="68"/>
      <c r="JWX2" s="68"/>
      <c r="JWY2" s="68"/>
      <c r="JWZ2" s="68"/>
      <c r="JXA2" s="68"/>
      <c r="JXB2" s="68"/>
      <c r="JXC2" s="68"/>
      <c r="JXD2" s="68"/>
      <c r="JXE2" s="68"/>
      <c r="JXF2" s="68"/>
      <c r="JXG2" s="68"/>
      <c r="JXH2" s="68"/>
      <c r="JXI2" s="68"/>
      <c r="JXJ2" s="68"/>
      <c r="JXK2" s="68"/>
      <c r="JXL2" s="68"/>
      <c r="JXM2" s="68"/>
      <c r="JXN2" s="68"/>
      <c r="JXO2" s="68"/>
      <c r="JXP2" s="68"/>
      <c r="JXQ2" s="68"/>
      <c r="JXR2" s="68"/>
      <c r="JXS2" s="68"/>
      <c r="JXT2" s="68"/>
      <c r="JXU2" s="68"/>
      <c r="JXV2" s="68"/>
      <c r="JXW2" s="68"/>
      <c r="JXX2" s="68"/>
      <c r="JXY2" s="68"/>
      <c r="JXZ2" s="68"/>
      <c r="JYA2" s="68"/>
      <c r="JYB2" s="68"/>
      <c r="JYC2" s="68"/>
      <c r="JYD2" s="68"/>
      <c r="JYE2" s="68"/>
      <c r="JYF2" s="68"/>
      <c r="JYG2" s="68"/>
      <c r="JYH2" s="68"/>
      <c r="JYI2" s="68"/>
      <c r="JYJ2" s="68"/>
      <c r="JYK2" s="68"/>
      <c r="JYL2" s="68"/>
      <c r="JYM2" s="68"/>
      <c r="JYN2" s="68"/>
      <c r="JYO2" s="68"/>
      <c r="JYP2" s="68"/>
      <c r="JYQ2" s="68"/>
      <c r="JYR2" s="68"/>
      <c r="JYS2" s="68"/>
      <c r="JYT2" s="68"/>
      <c r="JYU2" s="68"/>
      <c r="JYV2" s="68"/>
      <c r="JYW2" s="68"/>
      <c r="JYX2" s="68"/>
      <c r="JYY2" s="68"/>
      <c r="JYZ2" s="68"/>
      <c r="JZA2" s="68"/>
      <c r="JZB2" s="68"/>
      <c r="JZC2" s="68"/>
      <c r="JZD2" s="68"/>
      <c r="JZE2" s="68"/>
      <c r="JZF2" s="68"/>
      <c r="JZG2" s="68"/>
      <c r="JZH2" s="68"/>
      <c r="JZI2" s="68"/>
      <c r="JZJ2" s="68"/>
      <c r="JZK2" s="68"/>
      <c r="JZL2" s="68"/>
      <c r="JZM2" s="68"/>
      <c r="JZN2" s="68"/>
      <c r="JZO2" s="68"/>
      <c r="JZP2" s="68"/>
      <c r="JZQ2" s="68"/>
      <c r="JZR2" s="68"/>
      <c r="JZS2" s="68"/>
      <c r="JZT2" s="68"/>
      <c r="JZU2" s="68"/>
      <c r="JZV2" s="68"/>
      <c r="JZW2" s="68"/>
      <c r="JZX2" s="68"/>
      <c r="JZY2" s="68"/>
      <c r="JZZ2" s="68"/>
      <c r="KAA2" s="68"/>
      <c r="KAB2" s="68"/>
      <c r="KAC2" s="68"/>
      <c r="KAD2" s="68"/>
      <c r="KAE2" s="68"/>
      <c r="KAF2" s="68"/>
      <c r="KAG2" s="68"/>
      <c r="KAH2" s="68"/>
      <c r="KAI2" s="68"/>
      <c r="KAJ2" s="68"/>
      <c r="KAK2" s="68"/>
      <c r="KAL2" s="68"/>
      <c r="KAM2" s="68"/>
      <c r="KAN2" s="68"/>
      <c r="KAO2" s="68"/>
      <c r="KAP2" s="68"/>
      <c r="KAQ2" s="68"/>
      <c r="KAR2" s="68"/>
      <c r="KAS2" s="68"/>
      <c r="KAT2" s="68"/>
      <c r="KAU2" s="68"/>
      <c r="KAV2" s="68"/>
      <c r="KAW2" s="68"/>
      <c r="KAX2" s="68"/>
      <c r="KAY2" s="68"/>
      <c r="KAZ2" s="68"/>
      <c r="KBA2" s="68"/>
      <c r="KBB2" s="68"/>
      <c r="KBC2" s="68"/>
      <c r="KBD2" s="68"/>
      <c r="KBE2" s="68"/>
      <c r="KBF2" s="68"/>
      <c r="KBG2" s="68"/>
      <c r="KBH2" s="68"/>
      <c r="KBI2" s="68"/>
      <c r="KBJ2" s="68"/>
      <c r="KBK2" s="68"/>
      <c r="KBL2" s="68"/>
      <c r="KBM2" s="68"/>
      <c r="KBN2" s="68"/>
      <c r="KBO2" s="68"/>
      <c r="KBP2" s="68"/>
      <c r="KBQ2" s="68"/>
      <c r="KBR2" s="68"/>
      <c r="KBS2" s="68"/>
      <c r="KBT2" s="68"/>
      <c r="KBU2" s="68"/>
      <c r="KBV2" s="68"/>
      <c r="KBW2" s="68"/>
      <c r="KBX2" s="68"/>
      <c r="KBY2" s="68"/>
      <c r="KBZ2" s="68"/>
      <c r="KCA2" s="68"/>
      <c r="KCB2" s="68"/>
      <c r="KCC2" s="68"/>
      <c r="KCD2" s="68"/>
      <c r="KCE2" s="68"/>
      <c r="KCF2" s="68"/>
      <c r="KCG2" s="68"/>
      <c r="KCH2" s="68"/>
      <c r="KCI2" s="68"/>
      <c r="KCJ2" s="68"/>
      <c r="KCK2" s="68"/>
      <c r="KCL2" s="68"/>
      <c r="KCM2" s="68"/>
      <c r="KCN2" s="68"/>
      <c r="KCO2" s="68"/>
      <c r="KCP2" s="68"/>
      <c r="KCQ2" s="68"/>
      <c r="KCR2" s="68"/>
      <c r="KCS2" s="68"/>
      <c r="KCT2" s="68"/>
      <c r="KCU2" s="68"/>
      <c r="KCV2" s="68"/>
      <c r="KCW2" s="68"/>
      <c r="KCX2" s="68"/>
      <c r="KCY2" s="68"/>
      <c r="KCZ2" s="68"/>
      <c r="KDA2" s="68"/>
      <c r="KDB2" s="68"/>
      <c r="KDC2" s="68"/>
      <c r="KDD2" s="68"/>
      <c r="KDE2" s="68"/>
      <c r="KDF2" s="68"/>
      <c r="KDG2" s="68"/>
      <c r="KDH2" s="68"/>
      <c r="KDI2" s="68"/>
      <c r="KDJ2" s="68"/>
      <c r="KDK2" s="68"/>
      <c r="KDL2" s="68"/>
      <c r="KDM2" s="68"/>
      <c r="KDN2" s="68"/>
      <c r="KDO2" s="68"/>
      <c r="KDP2" s="68"/>
      <c r="KDQ2" s="68"/>
      <c r="KDR2" s="68"/>
      <c r="KDS2" s="68"/>
      <c r="KDT2" s="68"/>
      <c r="KDU2" s="68"/>
      <c r="KDV2" s="68"/>
      <c r="KDW2" s="68"/>
      <c r="KDX2" s="68"/>
      <c r="KDY2" s="68"/>
      <c r="KDZ2" s="68"/>
      <c r="KEA2" s="68"/>
      <c r="KEB2" s="68"/>
      <c r="KEC2" s="68"/>
      <c r="KED2" s="68"/>
      <c r="KEE2" s="68"/>
      <c r="KEF2" s="68"/>
      <c r="KEG2" s="68"/>
      <c r="KEH2" s="68"/>
      <c r="KEI2" s="68"/>
      <c r="KEJ2" s="68"/>
      <c r="KEK2" s="68"/>
      <c r="KEL2" s="68"/>
      <c r="KEM2" s="68"/>
      <c r="KEN2" s="68"/>
      <c r="KEO2" s="68"/>
      <c r="KEP2" s="68"/>
      <c r="KEQ2" s="68"/>
      <c r="KER2" s="68"/>
      <c r="KES2" s="68"/>
      <c r="KET2" s="68"/>
      <c r="KEU2" s="68"/>
      <c r="KEV2" s="68"/>
      <c r="KEW2" s="68"/>
      <c r="KEX2" s="68"/>
      <c r="KEY2" s="68"/>
      <c r="KEZ2" s="68"/>
      <c r="KFA2" s="68"/>
      <c r="KFB2" s="68"/>
      <c r="KFC2" s="68"/>
      <c r="KFD2" s="68"/>
      <c r="KFE2" s="68"/>
      <c r="KFF2" s="68"/>
      <c r="KFG2" s="68"/>
      <c r="KFH2" s="68"/>
      <c r="KFI2" s="68"/>
      <c r="KFJ2" s="68"/>
      <c r="KFK2" s="68"/>
      <c r="KFL2" s="68"/>
      <c r="KFM2" s="68"/>
      <c r="KFN2" s="68"/>
      <c r="KFO2" s="68"/>
      <c r="KFP2" s="68"/>
      <c r="KFQ2" s="68"/>
      <c r="KFR2" s="68"/>
      <c r="KFS2" s="68"/>
      <c r="KFT2" s="68"/>
      <c r="KFU2" s="68"/>
      <c r="KFV2" s="68"/>
      <c r="KFW2" s="68"/>
      <c r="KFX2" s="68"/>
      <c r="KFY2" s="68"/>
      <c r="KFZ2" s="68"/>
      <c r="KGA2" s="68"/>
      <c r="KGB2" s="68"/>
      <c r="KGC2" s="68"/>
      <c r="KGD2" s="68"/>
      <c r="KGE2" s="68"/>
      <c r="KGF2" s="68"/>
      <c r="KGG2" s="68"/>
      <c r="KGH2" s="68"/>
      <c r="KGI2" s="68"/>
      <c r="KGJ2" s="68"/>
      <c r="KGK2" s="68"/>
      <c r="KGL2" s="68"/>
      <c r="KGM2" s="68"/>
      <c r="KGN2" s="68"/>
      <c r="KGO2" s="68"/>
      <c r="KGP2" s="68"/>
      <c r="KGQ2" s="68"/>
      <c r="KGR2" s="68"/>
      <c r="KGS2" s="68"/>
      <c r="KGT2" s="68"/>
      <c r="KGU2" s="68"/>
      <c r="KGV2" s="68"/>
      <c r="KGW2" s="68"/>
      <c r="KGX2" s="68"/>
      <c r="KGY2" s="68"/>
      <c r="KGZ2" s="68"/>
      <c r="KHA2" s="68"/>
      <c r="KHB2" s="68"/>
      <c r="KHC2" s="68"/>
      <c r="KHD2" s="68"/>
      <c r="KHE2" s="68"/>
      <c r="KHF2" s="68"/>
      <c r="KHG2" s="68"/>
      <c r="KHH2" s="68"/>
      <c r="KHI2" s="68"/>
      <c r="KHJ2" s="68"/>
      <c r="KHK2" s="68"/>
      <c r="KHL2" s="68"/>
      <c r="KHM2" s="68"/>
      <c r="KHN2" s="68"/>
      <c r="KHO2" s="68"/>
      <c r="KHP2" s="68"/>
      <c r="KHQ2" s="68"/>
      <c r="KHR2" s="68"/>
      <c r="KHS2" s="68"/>
      <c r="KHT2" s="68"/>
      <c r="KHU2" s="68"/>
      <c r="KHV2" s="68"/>
      <c r="KHW2" s="68"/>
      <c r="KHX2" s="68"/>
      <c r="KHY2" s="68"/>
      <c r="KHZ2" s="68"/>
      <c r="KIA2" s="68"/>
      <c r="KIB2" s="68"/>
      <c r="KIC2" s="68"/>
      <c r="KID2" s="68"/>
      <c r="KIE2" s="68"/>
      <c r="KIF2" s="68"/>
      <c r="KIG2" s="68"/>
      <c r="KIH2" s="68"/>
      <c r="KII2" s="68"/>
      <c r="KIJ2" s="68"/>
      <c r="KIK2" s="68"/>
      <c r="KIL2" s="68"/>
      <c r="KIM2" s="68"/>
      <c r="KIN2" s="68"/>
      <c r="KIO2" s="68"/>
      <c r="KIP2" s="68"/>
      <c r="KIQ2" s="68"/>
      <c r="KIR2" s="68"/>
      <c r="KIS2" s="68"/>
      <c r="KIT2" s="68"/>
      <c r="KIU2" s="68"/>
      <c r="KIV2" s="68"/>
      <c r="KIW2" s="68"/>
      <c r="KIX2" s="68"/>
      <c r="KIY2" s="68"/>
      <c r="KIZ2" s="68"/>
      <c r="KJA2" s="68"/>
      <c r="KJB2" s="68"/>
      <c r="KJC2" s="68"/>
      <c r="KJD2" s="68"/>
      <c r="KJE2" s="68"/>
      <c r="KJF2" s="68"/>
      <c r="KJG2" s="68"/>
      <c r="KJH2" s="68"/>
      <c r="KJI2" s="68"/>
      <c r="KJJ2" s="68"/>
      <c r="KJK2" s="68"/>
      <c r="KJL2" s="68"/>
      <c r="KJM2" s="68"/>
      <c r="KJN2" s="68"/>
      <c r="KJO2" s="68"/>
      <c r="KJP2" s="68"/>
      <c r="KJQ2" s="68"/>
      <c r="KJR2" s="68"/>
      <c r="KJS2" s="68"/>
      <c r="KJT2" s="68"/>
      <c r="KJU2" s="68"/>
      <c r="KJV2" s="68"/>
      <c r="KJW2" s="68"/>
      <c r="KJX2" s="68"/>
      <c r="KJY2" s="68"/>
      <c r="KJZ2" s="68"/>
      <c r="KKA2" s="68"/>
      <c r="KKB2" s="68"/>
      <c r="KKC2" s="68"/>
      <c r="KKD2" s="68"/>
      <c r="KKE2" s="68"/>
      <c r="KKF2" s="68"/>
      <c r="KKG2" s="68"/>
      <c r="KKH2" s="68"/>
      <c r="KKI2" s="68"/>
      <c r="KKJ2" s="68"/>
      <c r="KKK2" s="68"/>
      <c r="KKL2" s="68"/>
      <c r="KKM2" s="68"/>
      <c r="KKN2" s="68"/>
      <c r="KKO2" s="68"/>
      <c r="KKP2" s="68"/>
      <c r="KKQ2" s="68"/>
      <c r="KKR2" s="68"/>
      <c r="KKS2" s="68"/>
      <c r="KKT2" s="68"/>
      <c r="KKU2" s="68"/>
      <c r="KKV2" s="68"/>
      <c r="KKW2" s="68"/>
      <c r="KKX2" s="68"/>
      <c r="KKY2" s="68"/>
      <c r="KKZ2" s="68"/>
      <c r="KLA2" s="68"/>
      <c r="KLB2" s="68"/>
      <c r="KLC2" s="68"/>
      <c r="KLD2" s="68"/>
      <c r="KLE2" s="68"/>
      <c r="KLF2" s="68"/>
      <c r="KLG2" s="68"/>
      <c r="KLH2" s="68"/>
      <c r="KLI2" s="68"/>
      <c r="KLJ2" s="68"/>
      <c r="KLK2" s="68"/>
      <c r="KLL2" s="68"/>
      <c r="KLM2" s="68"/>
      <c r="KLN2" s="68"/>
      <c r="KLO2" s="68"/>
      <c r="KLP2" s="68"/>
      <c r="KLQ2" s="68"/>
      <c r="KLR2" s="68"/>
      <c r="KLS2" s="68"/>
      <c r="KLT2" s="68"/>
      <c r="KLU2" s="68"/>
      <c r="KLV2" s="68"/>
      <c r="KLW2" s="68"/>
      <c r="KLX2" s="68"/>
      <c r="KLY2" s="68"/>
      <c r="KLZ2" s="68"/>
      <c r="KMA2" s="68"/>
      <c r="KMB2" s="68"/>
      <c r="KMC2" s="68"/>
      <c r="KMD2" s="68"/>
      <c r="KME2" s="68"/>
      <c r="KMF2" s="68"/>
      <c r="KMG2" s="68"/>
      <c r="KMH2" s="68"/>
      <c r="KMI2" s="68"/>
      <c r="KMJ2" s="68"/>
      <c r="KMK2" s="68"/>
      <c r="KML2" s="68"/>
      <c r="KMM2" s="68"/>
      <c r="KMN2" s="68"/>
      <c r="KMO2" s="68"/>
      <c r="KMP2" s="68"/>
      <c r="KMQ2" s="68"/>
      <c r="KMR2" s="68"/>
      <c r="KMS2" s="68"/>
      <c r="KMT2" s="68"/>
      <c r="KMU2" s="68"/>
      <c r="KMV2" s="68"/>
      <c r="KMW2" s="68"/>
      <c r="KMX2" s="68"/>
      <c r="KMY2" s="68"/>
      <c r="KMZ2" s="68"/>
      <c r="KNA2" s="68"/>
      <c r="KNB2" s="68"/>
      <c r="KNC2" s="68"/>
      <c r="KND2" s="68"/>
      <c r="KNE2" s="68"/>
      <c r="KNF2" s="68"/>
      <c r="KNG2" s="68"/>
      <c r="KNH2" s="68"/>
      <c r="KNI2" s="68"/>
      <c r="KNJ2" s="68"/>
      <c r="KNK2" s="68"/>
      <c r="KNL2" s="68"/>
      <c r="KNM2" s="68"/>
      <c r="KNN2" s="68"/>
      <c r="KNO2" s="68"/>
      <c r="KNP2" s="68"/>
      <c r="KNQ2" s="68"/>
      <c r="KNR2" s="68"/>
      <c r="KNS2" s="68"/>
      <c r="KNT2" s="68"/>
      <c r="KNU2" s="68"/>
      <c r="KNV2" s="68"/>
      <c r="KNW2" s="68"/>
      <c r="KNX2" s="68"/>
      <c r="KNY2" s="68"/>
      <c r="KNZ2" s="68"/>
      <c r="KOA2" s="68"/>
      <c r="KOB2" s="68"/>
      <c r="KOC2" s="68"/>
      <c r="KOD2" s="68"/>
      <c r="KOE2" s="68"/>
      <c r="KOF2" s="68"/>
      <c r="KOG2" s="68"/>
      <c r="KOH2" s="68"/>
      <c r="KOI2" s="68"/>
      <c r="KOJ2" s="68"/>
      <c r="KOK2" s="68"/>
      <c r="KOL2" s="68"/>
      <c r="KOM2" s="68"/>
      <c r="KON2" s="68"/>
      <c r="KOO2" s="68"/>
      <c r="KOP2" s="68"/>
      <c r="KOQ2" s="68"/>
      <c r="KOR2" s="68"/>
      <c r="KOS2" s="68"/>
      <c r="KOT2" s="68"/>
      <c r="KOU2" s="68"/>
      <c r="KOV2" s="68"/>
      <c r="KOW2" s="68"/>
      <c r="KOX2" s="68"/>
      <c r="KOY2" s="68"/>
      <c r="KOZ2" s="68"/>
      <c r="KPA2" s="68"/>
      <c r="KPB2" s="68"/>
      <c r="KPC2" s="68"/>
      <c r="KPD2" s="68"/>
      <c r="KPE2" s="68"/>
      <c r="KPF2" s="68"/>
      <c r="KPG2" s="68"/>
      <c r="KPH2" s="68"/>
      <c r="KPI2" s="68"/>
      <c r="KPJ2" s="68"/>
      <c r="KPK2" s="68"/>
      <c r="KPL2" s="68"/>
      <c r="KPM2" s="68"/>
      <c r="KPN2" s="68"/>
      <c r="KPO2" s="68"/>
      <c r="KPP2" s="68"/>
      <c r="KPQ2" s="68"/>
      <c r="KPR2" s="68"/>
      <c r="KPS2" s="68"/>
      <c r="KPT2" s="68"/>
      <c r="KPU2" s="68"/>
      <c r="KPV2" s="68"/>
      <c r="KPW2" s="68"/>
      <c r="KPX2" s="68"/>
      <c r="KPY2" s="68"/>
      <c r="KPZ2" s="68"/>
      <c r="KQA2" s="68"/>
      <c r="KQB2" s="68"/>
      <c r="KQC2" s="68"/>
      <c r="KQD2" s="68"/>
      <c r="KQE2" s="68"/>
      <c r="KQF2" s="68"/>
      <c r="KQG2" s="68"/>
      <c r="KQH2" s="68"/>
      <c r="KQI2" s="68"/>
      <c r="KQJ2" s="68"/>
      <c r="KQK2" s="68"/>
      <c r="KQL2" s="68"/>
      <c r="KQM2" s="68"/>
      <c r="KQN2" s="68"/>
      <c r="KQO2" s="68"/>
      <c r="KQP2" s="68"/>
      <c r="KQQ2" s="68"/>
      <c r="KQR2" s="68"/>
      <c r="KQS2" s="68"/>
      <c r="KQT2" s="68"/>
      <c r="KQU2" s="68"/>
      <c r="KQV2" s="68"/>
      <c r="KQW2" s="68"/>
      <c r="KQX2" s="68"/>
      <c r="KQY2" s="68"/>
      <c r="KQZ2" s="68"/>
      <c r="KRA2" s="68"/>
      <c r="KRB2" s="68"/>
      <c r="KRC2" s="68"/>
      <c r="KRD2" s="68"/>
      <c r="KRE2" s="68"/>
      <c r="KRF2" s="68"/>
      <c r="KRG2" s="68"/>
      <c r="KRH2" s="68"/>
      <c r="KRI2" s="68"/>
      <c r="KRJ2" s="68"/>
      <c r="KRK2" s="68"/>
      <c r="KRL2" s="68"/>
      <c r="KRM2" s="68"/>
      <c r="KRN2" s="68"/>
      <c r="KRO2" s="68"/>
      <c r="KRP2" s="68"/>
      <c r="KRQ2" s="68"/>
      <c r="KRR2" s="68"/>
      <c r="KRS2" s="68"/>
      <c r="KRT2" s="68"/>
      <c r="KRU2" s="68"/>
      <c r="KRV2" s="68"/>
      <c r="KRW2" s="68"/>
      <c r="KRX2" s="68"/>
      <c r="KRY2" s="68"/>
      <c r="KRZ2" s="68"/>
      <c r="KSA2" s="68"/>
      <c r="KSB2" s="68"/>
      <c r="KSC2" s="68"/>
      <c r="KSD2" s="68"/>
      <c r="KSE2" s="68"/>
      <c r="KSF2" s="68"/>
      <c r="KSG2" s="68"/>
      <c r="KSH2" s="68"/>
      <c r="KSI2" s="68"/>
      <c r="KSJ2" s="68"/>
      <c r="KSK2" s="68"/>
      <c r="KSL2" s="68"/>
      <c r="KSM2" s="68"/>
      <c r="KSN2" s="68"/>
      <c r="KSO2" s="68"/>
      <c r="KSP2" s="68"/>
      <c r="KSQ2" s="68"/>
      <c r="KSR2" s="68"/>
      <c r="KSS2" s="68"/>
      <c r="KST2" s="68"/>
      <c r="KSU2" s="68"/>
      <c r="KSV2" s="68"/>
      <c r="KSW2" s="68"/>
      <c r="KSX2" s="68"/>
      <c r="KSY2" s="68"/>
      <c r="KSZ2" s="68"/>
      <c r="KTA2" s="68"/>
      <c r="KTB2" s="68"/>
      <c r="KTC2" s="68"/>
      <c r="KTD2" s="68"/>
      <c r="KTE2" s="68"/>
      <c r="KTF2" s="68"/>
      <c r="KTG2" s="68"/>
      <c r="KTH2" s="68"/>
      <c r="KTI2" s="68"/>
      <c r="KTJ2" s="68"/>
      <c r="KTK2" s="68"/>
      <c r="KTL2" s="68"/>
      <c r="KTM2" s="68"/>
      <c r="KTN2" s="68"/>
      <c r="KTO2" s="68"/>
      <c r="KTP2" s="68"/>
      <c r="KTQ2" s="68"/>
      <c r="KTR2" s="68"/>
      <c r="KTS2" s="68"/>
      <c r="KTT2" s="68"/>
      <c r="KTU2" s="68"/>
      <c r="KTV2" s="68"/>
      <c r="KTW2" s="68"/>
      <c r="KTX2" s="68"/>
      <c r="KTY2" s="68"/>
      <c r="KTZ2" s="68"/>
      <c r="KUA2" s="68"/>
      <c r="KUB2" s="68"/>
      <c r="KUC2" s="68"/>
      <c r="KUD2" s="68"/>
      <c r="KUE2" s="68"/>
      <c r="KUF2" s="68"/>
      <c r="KUG2" s="68"/>
      <c r="KUH2" s="68"/>
      <c r="KUI2" s="68"/>
      <c r="KUJ2" s="68"/>
      <c r="KUK2" s="68"/>
      <c r="KUL2" s="68"/>
      <c r="KUM2" s="68"/>
      <c r="KUN2" s="68"/>
      <c r="KUO2" s="68"/>
      <c r="KUP2" s="68"/>
      <c r="KUQ2" s="68"/>
      <c r="KUR2" s="68"/>
      <c r="KUS2" s="68"/>
      <c r="KUT2" s="68"/>
      <c r="KUU2" s="68"/>
      <c r="KUV2" s="68"/>
      <c r="KUW2" s="68"/>
      <c r="KUX2" s="68"/>
      <c r="KUY2" s="68"/>
      <c r="KUZ2" s="68"/>
      <c r="KVA2" s="68"/>
      <c r="KVB2" s="68"/>
      <c r="KVC2" s="68"/>
      <c r="KVD2" s="68"/>
      <c r="KVE2" s="68"/>
      <c r="KVF2" s="68"/>
      <c r="KVG2" s="68"/>
      <c r="KVH2" s="68"/>
      <c r="KVI2" s="68"/>
      <c r="KVJ2" s="68"/>
      <c r="KVK2" s="68"/>
      <c r="KVL2" s="68"/>
      <c r="KVM2" s="68"/>
      <c r="KVN2" s="68"/>
      <c r="KVO2" s="68"/>
      <c r="KVP2" s="68"/>
      <c r="KVQ2" s="68"/>
      <c r="KVR2" s="68"/>
      <c r="KVS2" s="68"/>
      <c r="KVT2" s="68"/>
      <c r="KVU2" s="68"/>
      <c r="KVV2" s="68"/>
      <c r="KVW2" s="68"/>
      <c r="KVX2" s="68"/>
      <c r="KVY2" s="68"/>
      <c r="KVZ2" s="68"/>
      <c r="KWA2" s="68"/>
      <c r="KWB2" s="68"/>
      <c r="KWC2" s="68"/>
      <c r="KWD2" s="68"/>
      <c r="KWE2" s="68"/>
      <c r="KWF2" s="68"/>
      <c r="KWG2" s="68"/>
      <c r="KWH2" s="68"/>
      <c r="KWI2" s="68"/>
      <c r="KWJ2" s="68"/>
      <c r="KWK2" s="68"/>
      <c r="KWL2" s="68"/>
      <c r="KWM2" s="68"/>
      <c r="KWN2" s="68"/>
      <c r="KWO2" s="68"/>
      <c r="KWP2" s="68"/>
      <c r="KWQ2" s="68"/>
      <c r="KWR2" s="68"/>
      <c r="KWS2" s="68"/>
      <c r="KWT2" s="68"/>
      <c r="KWU2" s="68"/>
      <c r="KWV2" s="68"/>
      <c r="KWW2" s="68"/>
      <c r="KWX2" s="68"/>
      <c r="KWY2" s="68"/>
      <c r="KWZ2" s="68"/>
      <c r="KXA2" s="68"/>
      <c r="KXB2" s="68"/>
      <c r="KXC2" s="68"/>
      <c r="KXD2" s="68"/>
      <c r="KXE2" s="68"/>
      <c r="KXF2" s="68"/>
      <c r="KXG2" s="68"/>
      <c r="KXH2" s="68"/>
      <c r="KXI2" s="68"/>
      <c r="KXJ2" s="68"/>
      <c r="KXK2" s="68"/>
      <c r="KXL2" s="68"/>
      <c r="KXM2" s="68"/>
      <c r="KXN2" s="68"/>
      <c r="KXO2" s="68"/>
      <c r="KXP2" s="68"/>
      <c r="KXQ2" s="68"/>
      <c r="KXR2" s="68"/>
      <c r="KXS2" s="68"/>
      <c r="KXT2" s="68"/>
      <c r="KXU2" s="68"/>
      <c r="KXV2" s="68"/>
      <c r="KXW2" s="68"/>
      <c r="KXX2" s="68"/>
      <c r="KXY2" s="68"/>
      <c r="KXZ2" s="68"/>
      <c r="KYA2" s="68"/>
      <c r="KYB2" s="68"/>
      <c r="KYC2" s="68"/>
      <c r="KYD2" s="68"/>
      <c r="KYE2" s="68"/>
      <c r="KYF2" s="68"/>
      <c r="KYG2" s="68"/>
      <c r="KYH2" s="68"/>
      <c r="KYI2" s="68"/>
      <c r="KYJ2" s="68"/>
      <c r="KYK2" s="68"/>
      <c r="KYL2" s="68"/>
      <c r="KYM2" s="68"/>
      <c r="KYN2" s="68"/>
      <c r="KYO2" s="68"/>
      <c r="KYP2" s="68"/>
      <c r="KYQ2" s="68"/>
      <c r="KYR2" s="68"/>
      <c r="KYS2" s="68"/>
      <c r="KYT2" s="68"/>
      <c r="KYU2" s="68"/>
      <c r="KYV2" s="68"/>
      <c r="KYW2" s="68"/>
      <c r="KYX2" s="68"/>
      <c r="KYY2" s="68"/>
      <c r="KYZ2" s="68"/>
      <c r="KZA2" s="68"/>
      <c r="KZB2" s="68"/>
      <c r="KZC2" s="68"/>
      <c r="KZD2" s="68"/>
      <c r="KZE2" s="68"/>
      <c r="KZF2" s="68"/>
      <c r="KZG2" s="68"/>
      <c r="KZH2" s="68"/>
      <c r="KZI2" s="68"/>
      <c r="KZJ2" s="68"/>
      <c r="KZK2" s="68"/>
      <c r="KZL2" s="68"/>
      <c r="KZM2" s="68"/>
      <c r="KZN2" s="68"/>
      <c r="KZO2" s="68"/>
      <c r="KZP2" s="68"/>
      <c r="KZQ2" s="68"/>
      <c r="KZR2" s="68"/>
      <c r="KZS2" s="68"/>
      <c r="KZT2" s="68"/>
      <c r="KZU2" s="68"/>
      <c r="KZV2" s="68"/>
      <c r="KZW2" s="68"/>
      <c r="KZX2" s="68"/>
      <c r="KZY2" s="68"/>
      <c r="KZZ2" s="68"/>
      <c r="LAA2" s="68"/>
      <c r="LAB2" s="68"/>
      <c r="LAC2" s="68"/>
      <c r="LAD2" s="68"/>
      <c r="LAE2" s="68"/>
      <c r="LAF2" s="68"/>
      <c r="LAG2" s="68"/>
      <c r="LAH2" s="68"/>
      <c r="LAI2" s="68"/>
      <c r="LAJ2" s="68"/>
      <c r="LAK2" s="68"/>
      <c r="LAL2" s="68"/>
      <c r="LAM2" s="68"/>
      <c r="LAN2" s="68"/>
      <c r="LAO2" s="68"/>
      <c r="LAP2" s="68"/>
      <c r="LAQ2" s="68"/>
      <c r="LAR2" s="68"/>
      <c r="LAS2" s="68"/>
      <c r="LAT2" s="68"/>
      <c r="LAU2" s="68"/>
      <c r="LAV2" s="68"/>
      <c r="LAW2" s="68"/>
      <c r="LAX2" s="68"/>
      <c r="LAY2" s="68"/>
      <c r="LAZ2" s="68"/>
      <c r="LBA2" s="68"/>
      <c r="LBB2" s="68"/>
      <c r="LBC2" s="68"/>
      <c r="LBD2" s="68"/>
      <c r="LBE2" s="68"/>
      <c r="LBF2" s="68"/>
      <c r="LBG2" s="68"/>
      <c r="LBH2" s="68"/>
      <c r="LBI2" s="68"/>
      <c r="LBJ2" s="68"/>
      <c r="LBK2" s="68"/>
      <c r="LBL2" s="68"/>
      <c r="LBM2" s="68"/>
      <c r="LBN2" s="68"/>
      <c r="LBO2" s="68"/>
      <c r="LBP2" s="68"/>
      <c r="LBQ2" s="68"/>
      <c r="LBR2" s="68"/>
      <c r="LBS2" s="68"/>
      <c r="LBT2" s="68"/>
      <c r="LBU2" s="68"/>
      <c r="LBV2" s="68"/>
      <c r="LBW2" s="68"/>
      <c r="LBX2" s="68"/>
      <c r="LBY2" s="68"/>
      <c r="LBZ2" s="68"/>
      <c r="LCA2" s="68"/>
      <c r="LCB2" s="68"/>
      <c r="LCC2" s="68"/>
      <c r="LCD2" s="68"/>
      <c r="LCE2" s="68"/>
      <c r="LCF2" s="68"/>
      <c r="LCG2" s="68"/>
      <c r="LCH2" s="68"/>
      <c r="LCI2" s="68"/>
      <c r="LCJ2" s="68"/>
      <c r="LCK2" s="68"/>
      <c r="LCL2" s="68"/>
      <c r="LCM2" s="68"/>
      <c r="LCN2" s="68"/>
      <c r="LCO2" s="68"/>
      <c r="LCP2" s="68"/>
      <c r="LCQ2" s="68"/>
      <c r="LCR2" s="68"/>
      <c r="LCS2" s="68"/>
      <c r="LCT2" s="68"/>
      <c r="LCU2" s="68"/>
      <c r="LCV2" s="68"/>
      <c r="LCW2" s="68"/>
      <c r="LCX2" s="68"/>
      <c r="LCY2" s="68"/>
      <c r="LCZ2" s="68"/>
      <c r="LDA2" s="68"/>
      <c r="LDB2" s="68"/>
      <c r="LDC2" s="68"/>
      <c r="LDD2" s="68"/>
      <c r="LDE2" s="68"/>
      <c r="LDF2" s="68"/>
      <c r="LDG2" s="68"/>
      <c r="LDH2" s="68"/>
      <c r="LDI2" s="68"/>
      <c r="LDJ2" s="68"/>
      <c r="LDK2" s="68"/>
      <c r="LDL2" s="68"/>
      <c r="LDM2" s="68"/>
      <c r="LDN2" s="68"/>
      <c r="LDO2" s="68"/>
      <c r="LDP2" s="68"/>
      <c r="LDQ2" s="68"/>
      <c r="LDR2" s="68"/>
      <c r="LDS2" s="68"/>
      <c r="LDT2" s="68"/>
      <c r="LDU2" s="68"/>
      <c r="LDV2" s="68"/>
      <c r="LDW2" s="68"/>
      <c r="LDX2" s="68"/>
      <c r="LDY2" s="68"/>
      <c r="LDZ2" s="68"/>
      <c r="LEA2" s="68"/>
      <c r="LEB2" s="68"/>
      <c r="LEC2" s="68"/>
      <c r="LED2" s="68"/>
      <c r="LEE2" s="68"/>
      <c r="LEF2" s="68"/>
      <c r="LEG2" s="68"/>
      <c r="LEH2" s="68"/>
      <c r="LEI2" s="68"/>
      <c r="LEJ2" s="68"/>
      <c r="LEK2" s="68"/>
      <c r="LEL2" s="68"/>
      <c r="LEM2" s="68"/>
      <c r="LEN2" s="68"/>
      <c r="LEO2" s="68"/>
      <c r="LEP2" s="68"/>
      <c r="LEQ2" s="68"/>
      <c r="LER2" s="68"/>
      <c r="LES2" s="68"/>
      <c r="LET2" s="68"/>
      <c r="LEU2" s="68"/>
      <c r="LEV2" s="68"/>
      <c r="LEW2" s="68"/>
      <c r="LEX2" s="68"/>
      <c r="LEY2" s="68"/>
      <c r="LEZ2" s="68"/>
      <c r="LFA2" s="68"/>
      <c r="LFB2" s="68"/>
      <c r="LFC2" s="68"/>
      <c r="LFD2" s="68"/>
      <c r="LFE2" s="68"/>
      <c r="LFF2" s="68"/>
      <c r="LFG2" s="68"/>
      <c r="LFH2" s="68"/>
      <c r="LFI2" s="68"/>
      <c r="LFJ2" s="68"/>
      <c r="LFK2" s="68"/>
      <c r="LFL2" s="68"/>
      <c r="LFM2" s="68"/>
      <c r="LFN2" s="68"/>
      <c r="LFO2" s="68"/>
      <c r="LFP2" s="68"/>
      <c r="LFQ2" s="68"/>
      <c r="LFR2" s="68"/>
      <c r="LFS2" s="68"/>
      <c r="LFT2" s="68"/>
      <c r="LFU2" s="68"/>
      <c r="LFV2" s="68"/>
      <c r="LFW2" s="68"/>
      <c r="LFX2" s="68"/>
      <c r="LFY2" s="68"/>
      <c r="LFZ2" s="68"/>
      <c r="LGA2" s="68"/>
      <c r="LGB2" s="68"/>
      <c r="LGC2" s="68"/>
      <c r="LGD2" s="68"/>
      <c r="LGE2" s="68"/>
      <c r="LGF2" s="68"/>
      <c r="LGG2" s="68"/>
      <c r="LGH2" s="68"/>
      <c r="LGI2" s="68"/>
      <c r="LGJ2" s="68"/>
      <c r="LGK2" s="68"/>
      <c r="LGL2" s="68"/>
      <c r="LGM2" s="68"/>
      <c r="LGN2" s="68"/>
      <c r="LGO2" s="68"/>
      <c r="LGP2" s="68"/>
      <c r="LGQ2" s="68"/>
      <c r="LGR2" s="68"/>
      <c r="LGS2" s="68"/>
      <c r="LGT2" s="68"/>
      <c r="LGU2" s="68"/>
      <c r="LGV2" s="68"/>
      <c r="LGW2" s="68"/>
      <c r="LGX2" s="68"/>
      <c r="LGY2" s="68"/>
      <c r="LGZ2" s="68"/>
      <c r="LHA2" s="68"/>
      <c r="LHB2" s="68"/>
      <c r="LHC2" s="68"/>
      <c r="LHD2" s="68"/>
      <c r="LHE2" s="68"/>
      <c r="LHF2" s="68"/>
      <c r="LHG2" s="68"/>
      <c r="LHH2" s="68"/>
      <c r="LHI2" s="68"/>
      <c r="LHJ2" s="68"/>
      <c r="LHK2" s="68"/>
      <c r="LHL2" s="68"/>
      <c r="LHM2" s="68"/>
      <c r="LHN2" s="68"/>
      <c r="LHO2" s="68"/>
      <c r="LHP2" s="68"/>
      <c r="LHQ2" s="68"/>
      <c r="LHR2" s="68"/>
      <c r="LHS2" s="68"/>
      <c r="LHT2" s="68"/>
      <c r="LHU2" s="68"/>
      <c r="LHV2" s="68"/>
      <c r="LHW2" s="68"/>
      <c r="LHX2" s="68"/>
      <c r="LHY2" s="68"/>
      <c r="LHZ2" s="68"/>
      <c r="LIA2" s="68"/>
      <c r="LIB2" s="68"/>
      <c r="LIC2" s="68"/>
      <c r="LID2" s="68"/>
      <c r="LIE2" s="68"/>
      <c r="LIF2" s="68"/>
      <c r="LIG2" s="68"/>
      <c r="LIH2" s="68"/>
      <c r="LII2" s="68"/>
      <c r="LIJ2" s="68"/>
      <c r="LIK2" s="68"/>
      <c r="LIL2" s="68"/>
      <c r="LIM2" s="68"/>
      <c r="LIN2" s="68"/>
      <c r="LIO2" s="68"/>
      <c r="LIP2" s="68"/>
      <c r="LIQ2" s="68"/>
      <c r="LIR2" s="68"/>
      <c r="LIS2" s="68"/>
      <c r="LIT2" s="68"/>
      <c r="LIU2" s="68"/>
      <c r="LIV2" s="68"/>
      <c r="LIW2" s="68"/>
      <c r="LIX2" s="68"/>
      <c r="LIY2" s="68"/>
      <c r="LIZ2" s="68"/>
      <c r="LJA2" s="68"/>
      <c r="LJB2" s="68"/>
      <c r="LJC2" s="68"/>
      <c r="LJD2" s="68"/>
      <c r="LJE2" s="68"/>
      <c r="LJF2" s="68"/>
      <c r="LJG2" s="68"/>
      <c r="LJH2" s="68"/>
      <c r="LJI2" s="68"/>
      <c r="LJJ2" s="68"/>
      <c r="LJK2" s="68"/>
      <c r="LJL2" s="68"/>
      <c r="LJM2" s="68"/>
      <c r="LJN2" s="68"/>
      <c r="LJO2" s="68"/>
      <c r="LJP2" s="68"/>
      <c r="LJQ2" s="68"/>
      <c r="LJR2" s="68"/>
      <c r="LJS2" s="68"/>
      <c r="LJT2" s="68"/>
      <c r="LJU2" s="68"/>
      <c r="LJV2" s="68"/>
      <c r="LJW2" s="68"/>
      <c r="LJX2" s="68"/>
      <c r="LJY2" s="68"/>
      <c r="LJZ2" s="68"/>
      <c r="LKA2" s="68"/>
      <c r="LKB2" s="68"/>
      <c r="LKC2" s="68"/>
      <c r="LKD2" s="68"/>
      <c r="LKE2" s="68"/>
      <c r="LKF2" s="68"/>
      <c r="LKG2" s="68"/>
      <c r="LKH2" s="68"/>
      <c r="LKI2" s="68"/>
      <c r="LKJ2" s="68"/>
      <c r="LKK2" s="68"/>
      <c r="LKL2" s="68"/>
      <c r="LKM2" s="68"/>
      <c r="LKN2" s="68"/>
      <c r="LKO2" s="68"/>
      <c r="LKP2" s="68"/>
      <c r="LKQ2" s="68"/>
      <c r="LKR2" s="68"/>
      <c r="LKS2" s="68"/>
      <c r="LKT2" s="68"/>
      <c r="LKU2" s="68"/>
      <c r="LKV2" s="68"/>
      <c r="LKW2" s="68"/>
      <c r="LKX2" s="68"/>
      <c r="LKY2" s="68"/>
      <c r="LKZ2" s="68"/>
      <c r="LLA2" s="68"/>
      <c r="LLB2" s="68"/>
      <c r="LLC2" s="68"/>
      <c r="LLD2" s="68"/>
      <c r="LLE2" s="68"/>
      <c r="LLF2" s="68"/>
      <c r="LLG2" s="68"/>
      <c r="LLH2" s="68"/>
      <c r="LLI2" s="68"/>
      <c r="LLJ2" s="68"/>
      <c r="LLK2" s="68"/>
      <c r="LLL2" s="68"/>
      <c r="LLM2" s="68"/>
      <c r="LLN2" s="68"/>
      <c r="LLO2" s="68"/>
      <c r="LLP2" s="68"/>
      <c r="LLQ2" s="68"/>
      <c r="LLR2" s="68"/>
      <c r="LLS2" s="68"/>
      <c r="LLT2" s="68"/>
      <c r="LLU2" s="68"/>
      <c r="LLV2" s="68"/>
      <c r="LLW2" s="68"/>
      <c r="LLX2" s="68"/>
      <c r="LLY2" s="68"/>
      <c r="LLZ2" s="68"/>
      <c r="LMA2" s="68"/>
      <c r="LMB2" s="68"/>
      <c r="LMC2" s="68"/>
      <c r="LMD2" s="68"/>
      <c r="LME2" s="68"/>
      <c r="LMF2" s="68"/>
      <c r="LMG2" s="68"/>
      <c r="LMH2" s="68"/>
      <c r="LMI2" s="68"/>
      <c r="LMJ2" s="68"/>
      <c r="LMK2" s="68"/>
      <c r="LML2" s="68"/>
      <c r="LMM2" s="68"/>
      <c r="LMN2" s="68"/>
      <c r="LMO2" s="68"/>
      <c r="LMP2" s="68"/>
      <c r="LMQ2" s="68"/>
      <c r="LMR2" s="68"/>
      <c r="LMS2" s="68"/>
      <c r="LMT2" s="68"/>
      <c r="LMU2" s="68"/>
      <c r="LMV2" s="68"/>
      <c r="LMW2" s="68"/>
      <c r="LMX2" s="68"/>
      <c r="LMY2" s="68"/>
      <c r="LMZ2" s="68"/>
      <c r="LNA2" s="68"/>
      <c r="LNB2" s="68"/>
      <c r="LNC2" s="68"/>
      <c r="LND2" s="68"/>
      <c r="LNE2" s="68"/>
      <c r="LNF2" s="68"/>
      <c r="LNG2" s="68"/>
      <c r="LNH2" s="68"/>
      <c r="LNI2" s="68"/>
      <c r="LNJ2" s="68"/>
      <c r="LNK2" s="68"/>
      <c r="LNL2" s="68"/>
      <c r="LNM2" s="68"/>
      <c r="LNN2" s="68"/>
      <c r="LNO2" s="68"/>
      <c r="LNP2" s="68"/>
      <c r="LNQ2" s="68"/>
      <c r="LNR2" s="68"/>
      <c r="LNS2" s="68"/>
      <c r="LNT2" s="68"/>
      <c r="LNU2" s="68"/>
      <c r="LNV2" s="68"/>
      <c r="LNW2" s="68"/>
      <c r="LNX2" s="68"/>
      <c r="LNY2" s="68"/>
      <c r="LNZ2" s="68"/>
      <c r="LOA2" s="68"/>
      <c r="LOB2" s="68"/>
      <c r="LOC2" s="68"/>
      <c r="LOD2" s="68"/>
      <c r="LOE2" s="68"/>
      <c r="LOF2" s="68"/>
      <c r="LOG2" s="68"/>
      <c r="LOH2" s="68"/>
      <c r="LOI2" s="68"/>
      <c r="LOJ2" s="68"/>
      <c r="LOK2" s="68"/>
      <c r="LOL2" s="68"/>
      <c r="LOM2" s="68"/>
      <c r="LON2" s="68"/>
      <c r="LOO2" s="68"/>
      <c r="LOP2" s="68"/>
      <c r="LOQ2" s="68"/>
      <c r="LOR2" s="68"/>
      <c r="LOS2" s="68"/>
      <c r="LOT2" s="68"/>
      <c r="LOU2" s="68"/>
      <c r="LOV2" s="68"/>
      <c r="LOW2" s="68"/>
      <c r="LOX2" s="68"/>
      <c r="LOY2" s="68"/>
      <c r="LOZ2" s="68"/>
      <c r="LPA2" s="68"/>
      <c r="LPB2" s="68"/>
      <c r="LPC2" s="68"/>
      <c r="LPD2" s="68"/>
      <c r="LPE2" s="68"/>
      <c r="LPF2" s="68"/>
      <c r="LPG2" s="68"/>
      <c r="LPH2" s="68"/>
      <c r="LPI2" s="68"/>
      <c r="LPJ2" s="68"/>
      <c r="LPK2" s="68"/>
      <c r="LPL2" s="68"/>
      <c r="LPM2" s="68"/>
      <c r="LPN2" s="68"/>
      <c r="LPO2" s="68"/>
      <c r="LPP2" s="68"/>
      <c r="LPQ2" s="68"/>
      <c r="LPR2" s="68"/>
      <c r="LPS2" s="68"/>
      <c r="LPT2" s="68"/>
      <c r="LPU2" s="68"/>
      <c r="LPV2" s="68"/>
      <c r="LPW2" s="68"/>
      <c r="LPX2" s="68"/>
      <c r="LPY2" s="68"/>
      <c r="LPZ2" s="68"/>
      <c r="LQA2" s="68"/>
      <c r="LQB2" s="68"/>
      <c r="LQC2" s="68"/>
      <c r="LQD2" s="68"/>
      <c r="LQE2" s="68"/>
      <c r="LQF2" s="68"/>
      <c r="LQG2" s="68"/>
      <c r="LQH2" s="68"/>
      <c r="LQI2" s="68"/>
      <c r="LQJ2" s="68"/>
      <c r="LQK2" s="68"/>
      <c r="LQL2" s="68"/>
      <c r="LQM2" s="68"/>
      <c r="LQN2" s="68"/>
      <c r="LQO2" s="68"/>
      <c r="LQP2" s="68"/>
      <c r="LQQ2" s="68"/>
      <c r="LQR2" s="68"/>
      <c r="LQS2" s="68"/>
      <c r="LQT2" s="68"/>
      <c r="LQU2" s="68"/>
      <c r="LQV2" s="68"/>
      <c r="LQW2" s="68"/>
      <c r="LQX2" s="68"/>
      <c r="LQY2" s="68"/>
      <c r="LQZ2" s="68"/>
      <c r="LRA2" s="68"/>
      <c r="LRB2" s="68"/>
      <c r="LRC2" s="68"/>
      <c r="LRD2" s="68"/>
      <c r="LRE2" s="68"/>
      <c r="LRF2" s="68"/>
      <c r="LRG2" s="68"/>
      <c r="LRH2" s="68"/>
      <c r="LRI2" s="68"/>
      <c r="LRJ2" s="68"/>
      <c r="LRK2" s="68"/>
      <c r="LRL2" s="68"/>
      <c r="LRM2" s="68"/>
      <c r="LRN2" s="68"/>
      <c r="LRO2" s="68"/>
      <c r="LRP2" s="68"/>
      <c r="LRQ2" s="68"/>
      <c r="LRR2" s="68"/>
      <c r="LRS2" s="68"/>
      <c r="LRT2" s="68"/>
      <c r="LRU2" s="68"/>
      <c r="LRV2" s="68"/>
      <c r="LRW2" s="68"/>
      <c r="LRX2" s="68"/>
      <c r="LRY2" s="68"/>
      <c r="LRZ2" s="68"/>
      <c r="LSA2" s="68"/>
      <c r="LSB2" s="68"/>
      <c r="LSC2" s="68"/>
      <c r="LSD2" s="68"/>
      <c r="LSE2" s="68"/>
      <c r="LSF2" s="68"/>
      <c r="LSG2" s="68"/>
      <c r="LSH2" s="68"/>
      <c r="LSI2" s="68"/>
      <c r="LSJ2" s="68"/>
      <c r="LSK2" s="68"/>
      <c r="LSL2" s="68"/>
      <c r="LSM2" s="68"/>
      <c r="LSN2" s="68"/>
      <c r="LSO2" s="68"/>
      <c r="LSP2" s="68"/>
      <c r="LSQ2" s="68"/>
      <c r="LSR2" s="68"/>
      <c r="LSS2" s="68"/>
      <c r="LST2" s="68"/>
      <c r="LSU2" s="68"/>
      <c r="LSV2" s="68"/>
      <c r="LSW2" s="68"/>
      <c r="LSX2" s="68"/>
      <c r="LSY2" s="68"/>
      <c r="LSZ2" s="68"/>
      <c r="LTA2" s="68"/>
      <c r="LTB2" s="68"/>
      <c r="LTC2" s="68"/>
      <c r="LTD2" s="68"/>
      <c r="LTE2" s="68"/>
      <c r="LTF2" s="68"/>
      <c r="LTG2" s="68"/>
      <c r="LTH2" s="68"/>
      <c r="LTI2" s="68"/>
      <c r="LTJ2" s="68"/>
      <c r="LTK2" s="68"/>
      <c r="LTL2" s="68"/>
      <c r="LTM2" s="68"/>
      <c r="LTN2" s="68"/>
      <c r="LTO2" s="68"/>
      <c r="LTP2" s="68"/>
      <c r="LTQ2" s="68"/>
      <c r="LTR2" s="68"/>
      <c r="LTS2" s="68"/>
      <c r="LTT2" s="68"/>
      <c r="LTU2" s="68"/>
      <c r="LTV2" s="68"/>
      <c r="LTW2" s="68"/>
      <c r="LTX2" s="68"/>
      <c r="LTY2" s="68"/>
      <c r="LTZ2" s="68"/>
      <c r="LUA2" s="68"/>
      <c r="LUB2" s="68"/>
      <c r="LUC2" s="68"/>
      <c r="LUD2" s="68"/>
      <c r="LUE2" s="68"/>
      <c r="LUF2" s="68"/>
      <c r="LUG2" s="68"/>
      <c r="LUH2" s="68"/>
      <c r="LUI2" s="68"/>
      <c r="LUJ2" s="68"/>
      <c r="LUK2" s="68"/>
      <c r="LUL2" s="68"/>
      <c r="LUM2" s="68"/>
      <c r="LUN2" s="68"/>
      <c r="LUO2" s="68"/>
      <c r="LUP2" s="68"/>
      <c r="LUQ2" s="68"/>
      <c r="LUR2" s="68"/>
      <c r="LUS2" s="68"/>
      <c r="LUT2" s="68"/>
      <c r="LUU2" s="68"/>
      <c r="LUV2" s="68"/>
      <c r="LUW2" s="68"/>
      <c r="LUX2" s="68"/>
      <c r="LUY2" s="68"/>
      <c r="LUZ2" s="68"/>
      <c r="LVA2" s="68"/>
      <c r="LVB2" s="68"/>
      <c r="LVC2" s="68"/>
      <c r="LVD2" s="68"/>
      <c r="LVE2" s="68"/>
      <c r="LVF2" s="68"/>
      <c r="LVG2" s="68"/>
      <c r="LVH2" s="68"/>
      <c r="LVI2" s="68"/>
      <c r="LVJ2" s="68"/>
      <c r="LVK2" s="68"/>
      <c r="LVL2" s="68"/>
      <c r="LVM2" s="68"/>
      <c r="LVN2" s="68"/>
      <c r="LVO2" s="68"/>
      <c r="LVP2" s="68"/>
      <c r="LVQ2" s="68"/>
      <c r="LVR2" s="68"/>
      <c r="LVS2" s="68"/>
      <c r="LVT2" s="68"/>
      <c r="LVU2" s="68"/>
      <c r="LVV2" s="68"/>
      <c r="LVW2" s="68"/>
      <c r="LVX2" s="68"/>
      <c r="LVY2" s="68"/>
      <c r="LVZ2" s="68"/>
      <c r="LWA2" s="68"/>
      <c r="LWB2" s="68"/>
      <c r="LWC2" s="68"/>
      <c r="LWD2" s="68"/>
      <c r="LWE2" s="68"/>
      <c r="LWF2" s="68"/>
      <c r="LWG2" s="68"/>
      <c r="LWH2" s="68"/>
      <c r="LWI2" s="68"/>
      <c r="LWJ2" s="68"/>
      <c r="LWK2" s="68"/>
      <c r="LWL2" s="68"/>
      <c r="LWM2" s="68"/>
      <c r="LWN2" s="68"/>
      <c r="LWO2" s="68"/>
      <c r="LWP2" s="68"/>
      <c r="LWQ2" s="68"/>
      <c r="LWR2" s="68"/>
      <c r="LWS2" s="68"/>
      <c r="LWT2" s="68"/>
      <c r="LWU2" s="68"/>
      <c r="LWV2" s="68"/>
      <c r="LWW2" s="68"/>
      <c r="LWX2" s="68"/>
      <c r="LWY2" s="68"/>
      <c r="LWZ2" s="68"/>
      <c r="LXA2" s="68"/>
      <c r="LXB2" s="68"/>
      <c r="LXC2" s="68"/>
      <c r="LXD2" s="68"/>
      <c r="LXE2" s="68"/>
      <c r="LXF2" s="68"/>
      <c r="LXG2" s="68"/>
      <c r="LXH2" s="68"/>
      <c r="LXI2" s="68"/>
      <c r="LXJ2" s="68"/>
      <c r="LXK2" s="68"/>
      <c r="LXL2" s="68"/>
      <c r="LXM2" s="68"/>
      <c r="LXN2" s="68"/>
      <c r="LXO2" s="68"/>
      <c r="LXP2" s="68"/>
      <c r="LXQ2" s="68"/>
      <c r="LXR2" s="68"/>
      <c r="LXS2" s="68"/>
      <c r="LXT2" s="68"/>
      <c r="LXU2" s="68"/>
      <c r="LXV2" s="68"/>
      <c r="LXW2" s="68"/>
      <c r="LXX2" s="68"/>
      <c r="LXY2" s="68"/>
      <c r="LXZ2" s="68"/>
      <c r="LYA2" s="68"/>
      <c r="LYB2" s="68"/>
      <c r="LYC2" s="68"/>
      <c r="LYD2" s="68"/>
      <c r="LYE2" s="68"/>
      <c r="LYF2" s="68"/>
      <c r="LYG2" s="68"/>
      <c r="LYH2" s="68"/>
      <c r="LYI2" s="68"/>
      <c r="LYJ2" s="68"/>
      <c r="LYK2" s="68"/>
      <c r="LYL2" s="68"/>
      <c r="LYM2" s="68"/>
      <c r="LYN2" s="68"/>
      <c r="LYO2" s="68"/>
      <c r="LYP2" s="68"/>
      <c r="LYQ2" s="68"/>
      <c r="LYR2" s="68"/>
      <c r="LYS2" s="68"/>
      <c r="LYT2" s="68"/>
      <c r="LYU2" s="68"/>
      <c r="LYV2" s="68"/>
      <c r="LYW2" s="68"/>
      <c r="LYX2" s="68"/>
      <c r="LYY2" s="68"/>
      <c r="LYZ2" s="68"/>
      <c r="LZA2" s="68"/>
      <c r="LZB2" s="68"/>
      <c r="LZC2" s="68"/>
      <c r="LZD2" s="68"/>
      <c r="LZE2" s="68"/>
      <c r="LZF2" s="68"/>
      <c r="LZG2" s="68"/>
      <c r="LZH2" s="68"/>
      <c r="LZI2" s="68"/>
      <c r="LZJ2" s="68"/>
      <c r="LZK2" s="68"/>
      <c r="LZL2" s="68"/>
      <c r="LZM2" s="68"/>
      <c r="LZN2" s="68"/>
      <c r="LZO2" s="68"/>
      <c r="LZP2" s="68"/>
      <c r="LZQ2" s="68"/>
      <c r="LZR2" s="68"/>
      <c r="LZS2" s="68"/>
      <c r="LZT2" s="68"/>
      <c r="LZU2" s="68"/>
      <c r="LZV2" s="68"/>
      <c r="LZW2" s="68"/>
      <c r="LZX2" s="68"/>
      <c r="LZY2" s="68"/>
      <c r="LZZ2" s="68"/>
      <c r="MAA2" s="68"/>
      <c r="MAB2" s="68"/>
      <c r="MAC2" s="68"/>
      <c r="MAD2" s="68"/>
      <c r="MAE2" s="68"/>
      <c r="MAF2" s="68"/>
      <c r="MAG2" s="68"/>
      <c r="MAH2" s="68"/>
      <c r="MAI2" s="68"/>
      <c r="MAJ2" s="68"/>
      <c r="MAK2" s="68"/>
      <c r="MAL2" s="68"/>
      <c r="MAM2" s="68"/>
      <c r="MAN2" s="68"/>
      <c r="MAO2" s="68"/>
      <c r="MAP2" s="68"/>
      <c r="MAQ2" s="68"/>
      <c r="MAR2" s="68"/>
      <c r="MAS2" s="68"/>
      <c r="MAT2" s="68"/>
      <c r="MAU2" s="68"/>
      <c r="MAV2" s="68"/>
      <c r="MAW2" s="68"/>
      <c r="MAX2" s="68"/>
      <c r="MAY2" s="68"/>
      <c r="MAZ2" s="68"/>
      <c r="MBA2" s="68"/>
      <c r="MBB2" s="68"/>
      <c r="MBC2" s="68"/>
      <c r="MBD2" s="68"/>
      <c r="MBE2" s="68"/>
      <c r="MBF2" s="68"/>
      <c r="MBG2" s="68"/>
      <c r="MBH2" s="68"/>
      <c r="MBI2" s="68"/>
      <c r="MBJ2" s="68"/>
      <c r="MBK2" s="68"/>
      <c r="MBL2" s="68"/>
      <c r="MBM2" s="68"/>
      <c r="MBN2" s="68"/>
      <c r="MBO2" s="68"/>
      <c r="MBP2" s="68"/>
      <c r="MBQ2" s="68"/>
      <c r="MBR2" s="68"/>
      <c r="MBS2" s="68"/>
      <c r="MBT2" s="68"/>
      <c r="MBU2" s="68"/>
      <c r="MBV2" s="68"/>
      <c r="MBW2" s="68"/>
      <c r="MBX2" s="68"/>
      <c r="MBY2" s="68"/>
      <c r="MBZ2" s="68"/>
      <c r="MCA2" s="68"/>
      <c r="MCB2" s="68"/>
      <c r="MCC2" s="68"/>
      <c r="MCD2" s="68"/>
      <c r="MCE2" s="68"/>
      <c r="MCF2" s="68"/>
      <c r="MCG2" s="68"/>
      <c r="MCH2" s="68"/>
      <c r="MCI2" s="68"/>
      <c r="MCJ2" s="68"/>
      <c r="MCK2" s="68"/>
      <c r="MCL2" s="68"/>
      <c r="MCM2" s="68"/>
      <c r="MCN2" s="68"/>
      <c r="MCO2" s="68"/>
      <c r="MCP2" s="68"/>
      <c r="MCQ2" s="68"/>
      <c r="MCR2" s="68"/>
      <c r="MCS2" s="68"/>
      <c r="MCT2" s="68"/>
      <c r="MCU2" s="68"/>
      <c r="MCV2" s="68"/>
      <c r="MCW2" s="68"/>
      <c r="MCX2" s="68"/>
      <c r="MCY2" s="68"/>
      <c r="MCZ2" s="68"/>
      <c r="MDA2" s="68"/>
      <c r="MDB2" s="68"/>
      <c r="MDC2" s="68"/>
      <c r="MDD2" s="68"/>
      <c r="MDE2" s="68"/>
      <c r="MDF2" s="68"/>
      <c r="MDG2" s="68"/>
      <c r="MDH2" s="68"/>
      <c r="MDI2" s="68"/>
      <c r="MDJ2" s="68"/>
      <c r="MDK2" s="68"/>
      <c r="MDL2" s="68"/>
      <c r="MDM2" s="68"/>
      <c r="MDN2" s="68"/>
      <c r="MDO2" s="68"/>
      <c r="MDP2" s="68"/>
      <c r="MDQ2" s="68"/>
      <c r="MDR2" s="68"/>
      <c r="MDS2" s="68"/>
      <c r="MDT2" s="68"/>
      <c r="MDU2" s="68"/>
      <c r="MDV2" s="68"/>
      <c r="MDW2" s="68"/>
      <c r="MDX2" s="68"/>
      <c r="MDY2" s="68"/>
      <c r="MDZ2" s="68"/>
      <c r="MEA2" s="68"/>
      <c r="MEB2" s="68"/>
      <c r="MEC2" s="68"/>
      <c r="MED2" s="68"/>
      <c r="MEE2" s="68"/>
      <c r="MEF2" s="68"/>
      <c r="MEG2" s="68"/>
      <c r="MEH2" s="68"/>
      <c r="MEI2" s="68"/>
      <c r="MEJ2" s="68"/>
      <c r="MEK2" s="68"/>
      <c r="MEL2" s="68"/>
      <c r="MEM2" s="68"/>
      <c r="MEN2" s="68"/>
      <c r="MEO2" s="68"/>
      <c r="MEP2" s="68"/>
      <c r="MEQ2" s="68"/>
      <c r="MER2" s="68"/>
      <c r="MES2" s="68"/>
      <c r="MET2" s="68"/>
      <c r="MEU2" s="68"/>
      <c r="MEV2" s="68"/>
      <c r="MEW2" s="68"/>
      <c r="MEX2" s="68"/>
      <c r="MEY2" s="68"/>
      <c r="MEZ2" s="68"/>
      <c r="MFA2" s="68"/>
      <c r="MFB2" s="68"/>
      <c r="MFC2" s="68"/>
      <c r="MFD2" s="68"/>
      <c r="MFE2" s="68"/>
      <c r="MFF2" s="68"/>
      <c r="MFG2" s="68"/>
      <c r="MFH2" s="68"/>
      <c r="MFI2" s="68"/>
      <c r="MFJ2" s="68"/>
      <c r="MFK2" s="68"/>
      <c r="MFL2" s="68"/>
      <c r="MFM2" s="68"/>
      <c r="MFN2" s="68"/>
      <c r="MFO2" s="68"/>
      <c r="MFP2" s="68"/>
      <c r="MFQ2" s="68"/>
      <c r="MFR2" s="68"/>
      <c r="MFS2" s="68"/>
      <c r="MFT2" s="68"/>
      <c r="MFU2" s="68"/>
      <c r="MFV2" s="68"/>
      <c r="MFW2" s="68"/>
      <c r="MFX2" s="68"/>
      <c r="MFY2" s="68"/>
      <c r="MFZ2" s="68"/>
      <c r="MGA2" s="68"/>
      <c r="MGB2" s="68"/>
      <c r="MGC2" s="68"/>
      <c r="MGD2" s="68"/>
      <c r="MGE2" s="68"/>
      <c r="MGF2" s="68"/>
      <c r="MGG2" s="68"/>
      <c r="MGH2" s="68"/>
      <c r="MGI2" s="68"/>
      <c r="MGJ2" s="68"/>
      <c r="MGK2" s="68"/>
      <c r="MGL2" s="68"/>
      <c r="MGM2" s="68"/>
      <c r="MGN2" s="68"/>
      <c r="MGO2" s="68"/>
      <c r="MGP2" s="68"/>
      <c r="MGQ2" s="68"/>
      <c r="MGR2" s="68"/>
      <c r="MGS2" s="68"/>
      <c r="MGT2" s="68"/>
      <c r="MGU2" s="68"/>
      <c r="MGV2" s="68"/>
      <c r="MGW2" s="68"/>
      <c r="MGX2" s="68"/>
      <c r="MGY2" s="68"/>
      <c r="MGZ2" s="68"/>
      <c r="MHA2" s="68"/>
      <c r="MHB2" s="68"/>
      <c r="MHC2" s="68"/>
      <c r="MHD2" s="68"/>
      <c r="MHE2" s="68"/>
      <c r="MHF2" s="68"/>
      <c r="MHG2" s="68"/>
      <c r="MHH2" s="68"/>
      <c r="MHI2" s="68"/>
      <c r="MHJ2" s="68"/>
      <c r="MHK2" s="68"/>
      <c r="MHL2" s="68"/>
      <c r="MHM2" s="68"/>
      <c r="MHN2" s="68"/>
      <c r="MHO2" s="68"/>
      <c r="MHP2" s="68"/>
      <c r="MHQ2" s="68"/>
      <c r="MHR2" s="68"/>
      <c r="MHS2" s="68"/>
      <c r="MHT2" s="68"/>
      <c r="MHU2" s="68"/>
      <c r="MHV2" s="68"/>
      <c r="MHW2" s="68"/>
      <c r="MHX2" s="68"/>
      <c r="MHY2" s="68"/>
      <c r="MHZ2" s="68"/>
      <c r="MIA2" s="68"/>
      <c r="MIB2" s="68"/>
      <c r="MIC2" s="68"/>
      <c r="MID2" s="68"/>
      <c r="MIE2" s="68"/>
      <c r="MIF2" s="68"/>
      <c r="MIG2" s="68"/>
      <c r="MIH2" s="68"/>
      <c r="MII2" s="68"/>
      <c r="MIJ2" s="68"/>
      <c r="MIK2" s="68"/>
      <c r="MIL2" s="68"/>
      <c r="MIM2" s="68"/>
      <c r="MIN2" s="68"/>
      <c r="MIO2" s="68"/>
      <c r="MIP2" s="68"/>
      <c r="MIQ2" s="68"/>
      <c r="MIR2" s="68"/>
      <c r="MIS2" s="68"/>
      <c r="MIT2" s="68"/>
      <c r="MIU2" s="68"/>
      <c r="MIV2" s="68"/>
      <c r="MIW2" s="68"/>
      <c r="MIX2" s="68"/>
      <c r="MIY2" s="68"/>
      <c r="MIZ2" s="68"/>
      <c r="MJA2" s="68"/>
      <c r="MJB2" s="68"/>
      <c r="MJC2" s="68"/>
      <c r="MJD2" s="68"/>
      <c r="MJE2" s="68"/>
      <c r="MJF2" s="68"/>
      <c r="MJG2" s="68"/>
      <c r="MJH2" s="68"/>
      <c r="MJI2" s="68"/>
      <c r="MJJ2" s="68"/>
      <c r="MJK2" s="68"/>
      <c r="MJL2" s="68"/>
      <c r="MJM2" s="68"/>
      <c r="MJN2" s="68"/>
      <c r="MJO2" s="68"/>
      <c r="MJP2" s="68"/>
      <c r="MJQ2" s="68"/>
      <c r="MJR2" s="68"/>
      <c r="MJS2" s="68"/>
      <c r="MJT2" s="68"/>
      <c r="MJU2" s="68"/>
      <c r="MJV2" s="68"/>
      <c r="MJW2" s="68"/>
      <c r="MJX2" s="68"/>
      <c r="MJY2" s="68"/>
      <c r="MJZ2" s="68"/>
      <c r="MKA2" s="68"/>
      <c r="MKB2" s="68"/>
      <c r="MKC2" s="68"/>
      <c r="MKD2" s="68"/>
      <c r="MKE2" s="68"/>
      <c r="MKF2" s="68"/>
      <c r="MKG2" s="68"/>
      <c r="MKH2" s="68"/>
      <c r="MKI2" s="68"/>
      <c r="MKJ2" s="68"/>
      <c r="MKK2" s="68"/>
      <c r="MKL2" s="68"/>
      <c r="MKM2" s="68"/>
      <c r="MKN2" s="68"/>
      <c r="MKO2" s="68"/>
      <c r="MKP2" s="68"/>
      <c r="MKQ2" s="68"/>
      <c r="MKR2" s="68"/>
      <c r="MKS2" s="68"/>
      <c r="MKT2" s="68"/>
      <c r="MKU2" s="68"/>
      <c r="MKV2" s="68"/>
      <c r="MKW2" s="68"/>
      <c r="MKX2" s="68"/>
      <c r="MKY2" s="68"/>
      <c r="MKZ2" s="68"/>
      <c r="MLA2" s="68"/>
      <c r="MLB2" s="68"/>
      <c r="MLC2" s="68"/>
      <c r="MLD2" s="68"/>
      <c r="MLE2" s="68"/>
      <c r="MLF2" s="68"/>
      <c r="MLG2" s="68"/>
      <c r="MLH2" s="68"/>
      <c r="MLI2" s="68"/>
      <c r="MLJ2" s="68"/>
      <c r="MLK2" s="68"/>
      <c r="MLL2" s="68"/>
      <c r="MLM2" s="68"/>
      <c r="MLN2" s="68"/>
      <c r="MLO2" s="68"/>
      <c r="MLP2" s="68"/>
      <c r="MLQ2" s="68"/>
      <c r="MLR2" s="68"/>
      <c r="MLS2" s="68"/>
      <c r="MLT2" s="68"/>
      <c r="MLU2" s="68"/>
      <c r="MLV2" s="68"/>
      <c r="MLW2" s="68"/>
      <c r="MLX2" s="68"/>
      <c r="MLY2" s="68"/>
      <c r="MLZ2" s="68"/>
      <c r="MMA2" s="68"/>
      <c r="MMB2" s="68"/>
      <c r="MMC2" s="68"/>
      <c r="MMD2" s="68"/>
      <c r="MME2" s="68"/>
      <c r="MMF2" s="68"/>
      <c r="MMG2" s="68"/>
      <c r="MMH2" s="68"/>
      <c r="MMI2" s="68"/>
      <c r="MMJ2" s="68"/>
      <c r="MMK2" s="68"/>
      <c r="MML2" s="68"/>
      <c r="MMM2" s="68"/>
      <c r="MMN2" s="68"/>
      <c r="MMO2" s="68"/>
      <c r="MMP2" s="68"/>
      <c r="MMQ2" s="68"/>
      <c r="MMR2" s="68"/>
      <c r="MMS2" s="68"/>
      <c r="MMT2" s="68"/>
      <c r="MMU2" s="68"/>
      <c r="MMV2" s="68"/>
      <c r="MMW2" s="68"/>
      <c r="MMX2" s="68"/>
      <c r="MMY2" s="68"/>
      <c r="MMZ2" s="68"/>
      <c r="MNA2" s="68"/>
      <c r="MNB2" s="68"/>
      <c r="MNC2" s="68"/>
      <c r="MND2" s="68"/>
      <c r="MNE2" s="68"/>
      <c r="MNF2" s="68"/>
      <c r="MNG2" s="68"/>
      <c r="MNH2" s="68"/>
      <c r="MNI2" s="68"/>
      <c r="MNJ2" s="68"/>
      <c r="MNK2" s="68"/>
      <c r="MNL2" s="68"/>
      <c r="MNM2" s="68"/>
      <c r="MNN2" s="68"/>
      <c r="MNO2" s="68"/>
      <c r="MNP2" s="68"/>
      <c r="MNQ2" s="68"/>
      <c r="MNR2" s="68"/>
      <c r="MNS2" s="68"/>
      <c r="MNT2" s="68"/>
      <c r="MNU2" s="68"/>
      <c r="MNV2" s="68"/>
      <c r="MNW2" s="68"/>
      <c r="MNX2" s="68"/>
      <c r="MNY2" s="68"/>
      <c r="MNZ2" s="68"/>
      <c r="MOA2" s="68"/>
      <c r="MOB2" s="68"/>
      <c r="MOC2" s="68"/>
      <c r="MOD2" s="68"/>
      <c r="MOE2" s="68"/>
      <c r="MOF2" s="68"/>
      <c r="MOG2" s="68"/>
      <c r="MOH2" s="68"/>
      <c r="MOI2" s="68"/>
      <c r="MOJ2" s="68"/>
      <c r="MOK2" s="68"/>
      <c r="MOL2" s="68"/>
      <c r="MOM2" s="68"/>
      <c r="MON2" s="68"/>
      <c r="MOO2" s="68"/>
      <c r="MOP2" s="68"/>
      <c r="MOQ2" s="68"/>
      <c r="MOR2" s="68"/>
      <c r="MOS2" s="68"/>
      <c r="MOT2" s="68"/>
      <c r="MOU2" s="68"/>
      <c r="MOV2" s="68"/>
      <c r="MOW2" s="68"/>
      <c r="MOX2" s="68"/>
      <c r="MOY2" s="68"/>
      <c r="MOZ2" s="68"/>
      <c r="MPA2" s="68"/>
      <c r="MPB2" s="68"/>
      <c r="MPC2" s="68"/>
      <c r="MPD2" s="68"/>
      <c r="MPE2" s="68"/>
      <c r="MPF2" s="68"/>
      <c r="MPG2" s="68"/>
      <c r="MPH2" s="68"/>
      <c r="MPI2" s="68"/>
      <c r="MPJ2" s="68"/>
      <c r="MPK2" s="68"/>
      <c r="MPL2" s="68"/>
      <c r="MPM2" s="68"/>
      <c r="MPN2" s="68"/>
      <c r="MPO2" s="68"/>
      <c r="MPP2" s="68"/>
      <c r="MPQ2" s="68"/>
      <c r="MPR2" s="68"/>
      <c r="MPS2" s="68"/>
      <c r="MPT2" s="68"/>
      <c r="MPU2" s="68"/>
      <c r="MPV2" s="68"/>
      <c r="MPW2" s="68"/>
      <c r="MPX2" s="68"/>
      <c r="MPY2" s="68"/>
      <c r="MPZ2" s="68"/>
      <c r="MQA2" s="68"/>
      <c r="MQB2" s="68"/>
      <c r="MQC2" s="68"/>
      <c r="MQD2" s="68"/>
      <c r="MQE2" s="68"/>
      <c r="MQF2" s="68"/>
      <c r="MQG2" s="68"/>
      <c r="MQH2" s="68"/>
      <c r="MQI2" s="68"/>
      <c r="MQJ2" s="68"/>
      <c r="MQK2" s="68"/>
      <c r="MQL2" s="68"/>
      <c r="MQM2" s="68"/>
      <c r="MQN2" s="68"/>
      <c r="MQO2" s="68"/>
      <c r="MQP2" s="68"/>
      <c r="MQQ2" s="68"/>
      <c r="MQR2" s="68"/>
      <c r="MQS2" s="68"/>
      <c r="MQT2" s="68"/>
      <c r="MQU2" s="68"/>
      <c r="MQV2" s="68"/>
      <c r="MQW2" s="68"/>
      <c r="MQX2" s="68"/>
      <c r="MQY2" s="68"/>
      <c r="MQZ2" s="68"/>
      <c r="MRA2" s="68"/>
      <c r="MRB2" s="68"/>
      <c r="MRC2" s="68"/>
      <c r="MRD2" s="68"/>
      <c r="MRE2" s="68"/>
      <c r="MRF2" s="68"/>
      <c r="MRG2" s="68"/>
      <c r="MRH2" s="68"/>
      <c r="MRI2" s="68"/>
      <c r="MRJ2" s="68"/>
      <c r="MRK2" s="68"/>
      <c r="MRL2" s="68"/>
      <c r="MRM2" s="68"/>
      <c r="MRN2" s="68"/>
      <c r="MRO2" s="68"/>
      <c r="MRP2" s="68"/>
      <c r="MRQ2" s="68"/>
      <c r="MRR2" s="68"/>
      <c r="MRS2" s="68"/>
      <c r="MRT2" s="68"/>
      <c r="MRU2" s="68"/>
      <c r="MRV2" s="68"/>
      <c r="MRW2" s="68"/>
      <c r="MRX2" s="68"/>
      <c r="MRY2" s="68"/>
      <c r="MRZ2" s="68"/>
      <c r="MSA2" s="68"/>
      <c r="MSB2" s="68"/>
      <c r="MSC2" s="68"/>
      <c r="MSD2" s="68"/>
      <c r="MSE2" s="68"/>
      <c r="MSF2" s="68"/>
      <c r="MSG2" s="68"/>
      <c r="MSH2" s="68"/>
      <c r="MSI2" s="68"/>
      <c r="MSJ2" s="68"/>
      <c r="MSK2" s="68"/>
      <c r="MSL2" s="68"/>
      <c r="MSM2" s="68"/>
      <c r="MSN2" s="68"/>
      <c r="MSO2" s="68"/>
      <c r="MSP2" s="68"/>
      <c r="MSQ2" s="68"/>
      <c r="MSR2" s="68"/>
      <c r="MSS2" s="68"/>
      <c r="MST2" s="68"/>
      <c r="MSU2" s="68"/>
      <c r="MSV2" s="68"/>
      <c r="MSW2" s="68"/>
      <c r="MSX2" s="68"/>
      <c r="MSY2" s="68"/>
      <c r="MSZ2" s="68"/>
      <c r="MTA2" s="68"/>
      <c r="MTB2" s="68"/>
      <c r="MTC2" s="68"/>
      <c r="MTD2" s="68"/>
      <c r="MTE2" s="68"/>
      <c r="MTF2" s="68"/>
      <c r="MTG2" s="68"/>
      <c r="MTH2" s="68"/>
      <c r="MTI2" s="68"/>
      <c r="MTJ2" s="68"/>
      <c r="MTK2" s="68"/>
      <c r="MTL2" s="68"/>
      <c r="MTM2" s="68"/>
      <c r="MTN2" s="68"/>
      <c r="MTO2" s="68"/>
      <c r="MTP2" s="68"/>
      <c r="MTQ2" s="68"/>
      <c r="MTR2" s="68"/>
      <c r="MTS2" s="68"/>
      <c r="MTT2" s="68"/>
      <c r="MTU2" s="68"/>
      <c r="MTV2" s="68"/>
      <c r="MTW2" s="68"/>
      <c r="MTX2" s="68"/>
      <c r="MTY2" s="68"/>
      <c r="MTZ2" s="68"/>
      <c r="MUA2" s="68"/>
      <c r="MUB2" s="68"/>
      <c r="MUC2" s="68"/>
      <c r="MUD2" s="68"/>
      <c r="MUE2" s="68"/>
      <c r="MUF2" s="68"/>
      <c r="MUG2" s="68"/>
      <c r="MUH2" s="68"/>
      <c r="MUI2" s="68"/>
      <c r="MUJ2" s="68"/>
      <c r="MUK2" s="68"/>
      <c r="MUL2" s="68"/>
      <c r="MUM2" s="68"/>
      <c r="MUN2" s="68"/>
      <c r="MUO2" s="68"/>
      <c r="MUP2" s="68"/>
      <c r="MUQ2" s="68"/>
      <c r="MUR2" s="68"/>
      <c r="MUS2" s="68"/>
      <c r="MUT2" s="68"/>
      <c r="MUU2" s="68"/>
      <c r="MUV2" s="68"/>
      <c r="MUW2" s="68"/>
      <c r="MUX2" s="68"/>
      <c r="MUY2" s="68"/>
      <c r="MUZ2" s="68"/>
      <c r="MVA2" s="68"/>
      <c r="MVB2" s="68"/>
      <c r="MVC2" s="68"/>
      <c r="MVD2" s="68"/>
      <c r="MVE2" s="68"/>
      <c r="MVF2" s="68"/>
      <c r="MVG2" s="68"/>
      <c r="MVH2" s="68"/>
      <c r="MVI2" s="68"/>
      <c r="MVJ2" s="68"/>
      <c r="MVK2" s="68"/>
      <c r="MVL2" s="68"/>
      <c r="MVM2" s="68"/>
      <c r="MVN2" s="68"/>
      <c r="MVO2" s="68"/>
      <c r="MVP2" s="68"/>
      <c r="MVQ2" s="68"/>
      <c r="MVR2" s="68"/>
      <c r="MVS2" s="68"/>
      <c r="MVT2" s="68"/>
      <c r="MVU2" s="68"/>
      <c r="MVV2" s="68"/>
      <c r="MVW2" s="68"/>
      <c r="MVX2" s="68"/>
      <c r="MVY2" s="68"/>
      <c r="MVZ2" s="68"/>
      <c r="MWA2" s="68"/>
      <c r="MWB2" s="68"/>
      <c r="MWC2" s="68"/>
      <c r="MWD2" s="68"/>
      <c r="MWE2" s="68"/>
      <c r="MWF2" s="68"/>
      <c r="MWG2" s="68"/>
      <c r="MWH2" s="68"/>
      <c r="MWI2" s="68"/>
      <c r="MWJ2" s="68"/>
      <c r="MWK2" s="68"/>
      <c r="MWL2" s="68"/>
      <c r="MWM2" s="68"/>
      <c r="MWN2" s="68"/>
      <c r="MWO2" s="68"/>
      <c r="MWP2" s="68"/>
      <c r="MWQ2" s="68"/>
      <c r="MWR2" s="68"/>
      <c r="MWS2" s="68"/>
      <c r="MWT2" s="68"/>
      <c r="MWU2" s="68"/>
      <c r="MWV2" s="68"/>
      <c r="MWW2" s="68"/>
      <c r="MWX2" s="68"/>
      <c r="MWY2" s="68"/>
      <c r="MWZ2" s="68"/>
      <c r="MXA2" s="68"/>
      <c r="MXB2" s="68"/>
      <c r="MXC2" s="68"/>
      <c r="MXD2" s="68"/>
      <c r="MXE2" s="68"/>
      <c r="MXF2" s="68"/>
      <c r="MXG2" s="68"/>
      <c r="MXH2" s="68"/>
      <c r="MXI2" s="68"/>
      <c r="MXJ2" s="68"/>
      <c r="MXK2" s="68"/>
      <c r="MXL2" s="68"/>
      <c r="MXM2" s="68"/>
      <c r="MXN2" s="68"/>
      <c r="MXO2" s="68"/>
      <c r="MXP2" s="68"/>
      <c r="MXQ2" s="68"/>
      <c r="MXR2" s="68"/>
      <c r="MXS2" s="68"/>
      <c r="MXT2" s="68"/>
      <c r="MXU2" s="68"/>
      <c r="MXV2" s="68"/>
      <c r="MXW2" s="68"/>
      <c r="MXX2" s="68"/>
      <c r="MXY2" s="68"/>
      <c r="MXZ2" s="68"/>
      <c r="MYA2" s="68"/>
      <c r="MYB2" s="68"/>
      <c r="MYC2" s="68"/>
      <c r="MYD2" s="68"/>
      <c r="MYE2" s="68"/>
      <c r="MYF2" s="68"/>
      <c r="MYG2" s="68"/>
      <c r="MYH2" s="68"/>
      <c r="MYI2" s="68"/>
      <c r="MYJ2" s="68"/>
      <c r="MYK2" s="68"/>
      <c r="MYL2" s="68"/>
      <c r="MYM2" s="68"/>
      <c r="MYN2" s="68"/>
      <c r="MYO2" s="68"/>
      <c r="MYP2" s="68"/>
      <c r="MYQ2" s="68"/>
      <c r="MYR2" s="68"/>
      <c r="MYS2" s="68"/>
      <c r="MYT2" s="68"/>
      <c r="MYU2" s="68"/>
      <c r="MYV2" s="68"/>
      <c r="MYW2" s="68"/>
      <c r="MYX2" s="68"/>
      <c r="MYY2" s="68"/>
      <c r="MYZ2" s="68"/>
      <c r="MZA2" s="68"/>
      <c r="MZB2" s="68"/>
      <c r="MZC2" s="68"/>
      <c r="MZD2" s="68"/>
      <c r="MZE2" s="68"/>
      <c r="MZF2" s="68"/>
      <c r="MZG2" s="68"/>
      <c r="MZH2" s="68"/>
      <c r="MZI2" s="68"/>
      <c r="MZJ2" s="68"/>
      <c r="MZK2" s="68"/>
      <c r="MZL2" s="68"/>
      <c r="MZM2" s="68"/>
      <c r="MZN2" s="68"/>
      <c r="MZO2" s="68"/>
      <c r="MZP2" s="68"/>
      <c r="MZQ2" s="68"/>
      <c r="MZR2" s="68"/>
      <c r="MZS2" s="68"/>
      <c r="MZT2" s="68"/>
      <c r="MZU2" s="68"/>
      <c r="MZV2" s="68"/>
      <c r="MZW2" s="68"/>
      <c r="MZX2" s="68"/>
      <c r="MZY2" s="68"/>
      <c r="MZZ2" s="68"/>
      <c r="NAA2" s="68"/>
      <c r="NAB2" s="68"/>
      <c r="NAC2" s="68"/>
      <c r="NAD2" s="68"/>
      <c r="NAE2" s="68"/>
      <c r="NAF2" s="68"/>
      <c r="NAG2" s="68"/>
      <c r="NAH2" s="68"/>
      <c r="NAI2" s="68"/>
      <c r="NAJ2" s="68"/>
      <c r="NAK2" s="68"/>
      <c r="NAL2" s="68"/>
      <c r="NAM2" s="68"/>
      <c r="NAN2" s="68"/>
      <c r="NAO2" s="68"/>
      <c r="NAP2" s="68"/>
      <c r="NAQ2" s="68"/>
      <c r="NAR2" s="68"/>
      <c r="NAS2" s="68"/>
      <c r="NAT2" s="68"/>
      <c r="NAU2" s="68"/>
      <c r="NAV2" s="68"/>
      <c r="NAW2" s="68"/>
      <c r="NAX2" s="68"/>
      <c r="NAY2" s="68"/>
      <c r="NAZ2" s="68"/>
      <c r="NBA2" s="68"/>
      <c r="NBB2" s="68"/>
      <c r="NBC2" s="68"/>
      <c r="NBD2" s="68"/>
      <c r="NBE2" s="68"/>
      <c r="NBF2" s="68"/>
      <c r="NBG2" s="68"/>
      <c r="NBH2" s="68"/>
      <c r="NBI2" s="68"/>
      <c r="NBJ2" s="68"/>
      <c r="NBK2" s="68"/>
      <c r="NBL2" s="68"/>
      <c r="NBM2" s="68"/>
      <c r="NBN2" s="68"/>
      <c r="NBO2" s="68"/>
      <c r="NBP2" s="68"/>
      <c r="NBQ2" s="68"/>
      <c r="NBR2" s="68"/>
      <c r="NBS2" s="68"/>
      <c r="NBT2" s="68"/>
      <c r="NBU2" s="68"/>
      <c r="NBV2" s="68"/>
      <c r="NBW2" s="68"/>
      <c r="NBX2" s="68"/>
      <c r="NBY2" s="68"/>
      <c r="NBZ2" s="68"/>
      <c r="NCA2" s="68"/>
      <c r="NCB2" s="68"/>
      <c r="NCC2" s="68"/>
      <c r="NCD2" s="68"/>
      <c r="NCE2" s="68"/>
      <c r="NCF2" s="68"/>
      <c r="NCG2" s="68"/>
      <c r="NCH2" s="68"/>
      <c r="NCI2" s="68"/>
      <c r="NCJ2" s="68"/>
      <c r="NCK2" s="68"/>
      <c r="NCL2" s="68"/>
      <c r="NCM2" s="68"/>
      <c r="NCN2" s="68"/>
      <c r="NCO2" s="68"/>
      <c r="NCP2" s="68"/>
      <c r="NCQ2" s="68"/>
      <c r="NCR2" s="68"/>
      <c r="NCS2" s="68"/>
      <c r="NCT2" s="68"/>
      <c r="NCU2" s="68"/>
      <c r="NCV2" s="68"/>
      <c r="NCW2" s="68"/>
      <c r="NCX2" s="68"/>
      <c r="NCY2" s="68"/>
      <c r="NCZ2" s="68"/>
      <c r="NDA2" s="68"/>
      <c r="NDB2" s="68"/>
      <c r="NDC2" s="68"/>
      <c r="NDD2" s="68"/>
      <c r="NDE2" s="68"/>
      <c r="NDF2" s="68"/>
      <c r="NDG2" s="68"/>
      <c r="NDH2" s="68"/>
      <c r="NDI2" s="68"/>
      <c r="NDJ2" s="68"/>
      <c r="NDK2" s="68"/>
      <c r="NDL2" s="68"/>
      <c r="NDM2" s="68"/>
      <c r="NDN2" s="68"/>
      <c r="NDO2" s="68"/>
      <c r="NDP2" s="68"/>
      <c r="NDQ2" s="68"/>
      <c r="NDR2" s="68"/>
      <c r="NDS2" s="68"/>
      <c r="NDT2" s="68"/>
      <c r="NDU2" s="68"/>
      <c r="NDV2" s="68"/>
      <c r="NDW2" s="68"/>
      <c r="NDX2" s="68"/>
      <c r="NDY2" s="68"/>
      <c r="NDZ2" s="68"/>
      <c r="NEA2" s="68"/>
      <c r="NEB2" s="68"/>
      <c r="NEC2" s="68"/>
      <c r="NED2" s="68"/>
      <c r="NEE2" s="68"/>
      <c r="NEF2" s="68"/>
      <c r="NEG2" s="68"/>
      <c r="NEH2" s="68"/>
      <c r="NEI2" s="68"/>
      <c r="NEJ2" s="68"/>
      <c r="NEK2" s="68"/>
      <c r="NEL2" s="68"/>
      <c r="NEM2" s="68"/>
      <c r="NEN2" s="68"/>
      <c r="NEO2" s="68"/>
      <c r="NEP2" s="68"/>
      <c r="NEQ2" s="68"/>
      <c r="NER2" s="68"/>
      <c r="NES2" s="68"/>
      <c r="NET2" s="68"/>
      <c r="NEU2" s="68"/>
      <c r="NEV2" s="68"/>
      <c r="NEW2" s="68"/>
      <c r="NEX2" s="68"/>
      <c r="NEY2" s="68"/>
      <c r="NEZ2" s="68"/>
      <c r="NFA2" s="68"/>
      <c r="NFB2" s="68"/>
      <c r="NFC2" s="68"/>
      <c r="NFD2" s="68"/>
      <c r="NFE2" s="68"/>
      <c r="NFF2" s="68"/>
      <c r="NFG2" s="68"/>
      <c r="NFH2" s="68"/>
      <c r="NFI2" s="68"/>
      <c r="NFJ2" s="68"/>
      <c r="NFK2" s="68"/>
      <c r="NFL2" s="68"/>
      <c r="NFM2" s="68"/>
      <c r="NFN2" s="68"/>
      <c r="NFO2" s="68"/>
      <c r="NFP2" s="68"/>
      <c r="NFQ2" s="68"/>
      <c r="NFR2" s="68"/>
      <c r="NFS2" s="68"/>
      <c r="NFT2" s="68"/>
      <c r="NFU2" s="68"/>
      <c r="NFV2" s="68"/>
      <c r="NFW2" s="68"/>
      <c r="NFX2" s="68"/>
      <c r="NFY2" s="68"/>
      <c r="NFZ2" s="68"/>
      <c r="NGA2" s="68"/>
      <c r="NGB2" s="68"/>
      <c r="NGC2" s="68"/>
      <c r="NGD2" s="68"/>
      <c r="NGE2" s="68"/>
      <c r="NGF2" s="68"/>
      <c r="NGG2" s="68"/>
      <c r="NGH2" s="68"/>
      <c r="NGI2" s="68"/>
      <c r="NGJ2" s="68"/>
      <c r="NGK2" s="68"/>
      <c r="NGL2" s="68"/>
      <c r="NGM2" s="68"/>
      <c r="NGN2" s="68"/>
      <c r="NGO2" s="68"/>
      <c r="NGP2" s="68"/>
      <c r="NGQ2" s="68"/>
      <c r="NGR2" s="68"/>
      <c r="NGS2" s="68"/>
      <c r="NGT2" s="68"/>
      <c r="NGU2" s="68"/>
      <c r="NGV2" s="68"/>
      <c r="NGW2" s="68"/>
      <c r="NGX2" s="68"/>
      <c r="NGY2" s="68"/>
      <c r="NGZ2" s="68"/>
      <c r="NHA2" s="68"/>
      <c r="NHB2" s="68"/>
      <c r="NHC2" s="68"/>
      <c r="NHD2" s="68"/>
      <c r="NHE2" s="68"/>
      <c r="NHF2" s="68"/>
      <c r="NHG2" s="68"/>
      <c r="NHH2" s="68"/>
      <c r="NHI2" s="68"/>
      <c r="NHJ2" s="68"/>
      <c r="NHK2" s="68"/>
      <c r="NHL2" s="68"/>
      <c r="NHM2" s="68"/>
      <c r="NHN2" s="68"/>
      <c r="NHO2" s="68"/>
      <c r="NHP2" s="68"/>
      <c r="NHQ2" s="68"/>
      <c r="NHR2" s="68"/>
      <c r="NHS2" s="68"/>
      <c r="NHT2" s="68"/>
      <c r="NHU2" s="68"/>
      <c r="NHV2" s="68"/>
      <c r="NHW2" s="68"/>
      <c r="NHX2" s="68"/>
      <c r="NHY2" s="68"/>
      <c r="NHZ2" s="68"/>
      <c r="NIA2" s="68"/>
      <c r="NIB2" s="68"/>
      <c r="NIC2" s="68"/>
      <c r="NID2" s="68"/>
      <c r="NIE2" s="68"/>
      <c r="NIF2" s="68"/>
      <c r="NIG2" s="68"/>
      <c r="NIH2" s="68"/>
      <c r="NII2" s="68"/>
      <c r="NIJ2" s="68"/>
      <c r="NIK2" s="68"/>
      <c r="NIL2" s="68"/>
      <c r="NIM2" s="68"/>
      <c r="NIN2" s="68"/>
      <c r="NIO2" s="68"/>
      <c r="NIP2" s="68"/>
      <c r="NIQ2" s="68"/>
      <c r="NIR2" s="68"/>
      <c r="NIS2" s="68"/>
      <c r="NIT2" s="68"/>
      <c r="NIU2" s="68"/>
      <c r="NIV2" s="68"/>
      <c r="NIW2" s="68"/>
      <c r="NIX2" s="68"/>
      <c r="NIY2" s="68"/>
      <c r="NIZ2" s="68"/>
      <c r="NJA2" s="68"/>
      <c r="NJB2" s="68"/>
      <c r="NJC2" s="68"/>
      <c r="NJD2" s="68"/>
      <c r="NJE2" s="68"/>
      <c r="NJF2" s="68"/>
      <c r="NJG2" s="68"/>
      <c r="NJH2" s="68"/>
      <c r="NJI2" s="68"/>
      <c r="NJJ2" s="68"/>
      <c r="NJK2" s="68"/>
      <c r="NJL2" s="68"/>
      <c r="NJM2" s="68"/>
      <c r="NJN2" s="68"/>
      <c r="NJO2" s="68"/>
      <c r="NJP2" s="68"/>
      <c r="NJQ2" s="68"/>
      <c r="NJR2" s="68"/>
      <c r="NJS2" s="68"/>
      <c r="NJT2" s="68"/>
      <c r="NJU2" s="68"/>
      <c r="NJV2" s="68"/>
      <c r="NJW2" s="68"/>
      <c r="NJX2" s="68"/>
      <c r="NJY2" s="68"/>
      <c r="NJZ2" s="68"/>
      <c r="NKA2" s="68"/>
      <c r="NKB2" s="68"/>
      <c r="NKC2" s="68"/>
      <c r="NKD2" s="68"/>
      <c r="NKE2" s="68"/>
      <c r="NKF2" s="68"/>
      <c r="NKG2" s="68"/>
      <c r="NKH2" s="68"/>
      <c r="NKI2" s="68"/>
      <c r="NKJ2" s="68"/>
      <c r="NKK2" s="68"/>
      <c r="NKL2" s="68"/>
      <c r="NKM2" s="68"/>
      <c r="NKN2" s="68"/>
      <c r="NKO2" s="68"/>
      <c r="NKP2" s="68"/>
      <c r="NKQ2" s="68"/>
      <c r="NKR2" s="68"/>
      <c r="NKS2" s="68"/>
      <c r="NKT2" s="68"/>
      <c r="NKU2" s="68"/>
      <c r="NKV2" s="68"/>
      <c r="NKW2" s="68"/>
      <c r="NKX2" s="68"/>
      <c r="NKY2" s="68"/>
      <c r="NKZ2" s="68"/>
      <c r="NLA2" s="68"/>
      <c r="NLB2" s="68"/>
      <c r="NLC2" s="68"/>
      <c r="NLD2" s="68"/>
      <c r="NLE2" s="68"/>
      <c r="NLF2" s="68"/>
      <c r="NLG2" s="68"/>
      <c r="NLH2" s="68"/>
      <c r="NLI2" s="68"/>
      <c r="NLJ2" s="68"/>
      <c r="NLK2" s="68"/>
      <c r="NLL2" s="68"/>
      <c r="NLM2" s="68"/>
      <c r="NLN2" s="68"/>
      <c r="NLO2" s="68"/>
      <c r="NLP2" s="68"/>
      <c r="NLQ2" s="68"/>
      <c r="NLR2" s="68"/>
      <c r="NLS2" s="68"/>
      <c r="NLT2" s="68"/>
      <c r="NLU2" s="68"/>
      <c r="NLV2" s="68"/>
      <c r="NLW2" s="68"/>
      <c r="NLX2" s="68"/>
      <c r="NLY2" s="68"/>
      <c r="NLZ2" s="68"/>
      <c r="NMA2" s="68"/>
      <c r="NMB2" s="68"/>
      <c r="NMC2" s="68"/>
      <c r="NMD2" s="68"/>
      <c r="NME2" s="68"/>
      <c r="NMF2" s="68"/>
      <c r="NMG2" s="68"/>
      <c r="NMH2" s="68"/>
      <c r="NMI2" s="68"/>
      <c r="NMJ2" s="68"/>
      <c r="NMK2" s="68"/>
      <c r="NML2" s="68"/>
      <c r="NMM2" s="68"/>
      <c r="NMN2" s="68"/>
      <c r="NMO2" s="68"/>
      <c r="NMP2" s="68"/>
      <c r="NMQ2" s="68"/>
      <c r="NMR2" s="68"/>
      <c r="NMS2" s="68"/>
      <c r="NMT2" s="68"/>
      <c r="NMU2" s="68"/>
      <c r="NMV2" s="68"/>
      <c r="NMW2" s="68"/>
      <c r="NMX2" s="68"/>
      <c r="NMY2" s="68"/>
      <c r="NMZ2" s="68"/>
      <c r="NNA2" s="68"/>
      <c r="NNB2" s="68"/>
      <c r="NNC2" s="68"/>
      <c r="NND2" s="68"/>
      <c r="NNE2" s="68"/>
      <c r="NNF2" s="68"/>
      <c r="NNG2" s="68"/>
      <c r="NNH2" s="68"/>
      <c r="NNI2" s="68"/>
      <c r="NNJ2" s="68"/>
      <c r="NNK2" s="68"/>
      <c r="NNL2" s="68"/>
      <c r="NNM2" s="68"/>
      <c r="NNN2" s="68"/>
      <c r="NNO2" s="68"/>
      <c r="NNP2" s="68"/>
      <c r="NNQ2" s="68"/>
      <c r="NNR2" s="68"/>
      <c r="NNS2" s="68"/>
      <c r="NNT2" s="68"/>
      <c r="NNU2" s="68"/>
      <c r="NNV2" s="68"/>
      <c r="NNW2" s="68"/>
      <c r="NNX2" s="68"/>
      <c r="NNY2" s="68"/>
      <c r="NNZ2" s="68"/>
      <c r="NOA2" s="68"/>
      <c r="NOB2" s="68"/>
      <c r="NOC2" s="68"/>
      <c r="NOD2" s="68"/>
      <c r="NOE2" s="68"/>
      <c r="NOF2" s="68"/>
      <c r="NOG2" s="68"/>
      <c r="NOH2" s="68"/>
      <c r="NOI2" s="68"/>
      <c r="NOJ2" s="68"/>
      <c r="NOK2" s="68"/>
      <c r="NOL2" s="68"/>
      <c r="NOM2" s="68"/>
      <c r="NON2" s="68"/>
      <c r="NOO2" s="68"/>
      <c r="NOP2" s="68"/>
      <c r="NOQ2" s="68"/>
      <c r="NOR2" s="68"/>
      <c r="NOS2" s="68"/>
      <c r="NOT2" s="68"/>
      <c r="NOU2" s="68"/>
      <c r="NOV2" s="68"/>
      <c r="NOW2" s="68"/>
      <c r="NOX2" s="68"/>
      <c r="NOY2" s="68"/>
      <c r="NOZ2" s="68"/>
      <c r="NPA2" s="68"/>
      <c r="NPB2" s="68"/>
      <c r="NPC2" s="68"/>
      <c r="NPD2" s="68"/>
      <c r="NPE2" s="68"/>
      <c r="NPF2" s="68"/>
      <c r="NPG2" s="68"/>
      <c r="NPH2" s="68"/>
      <c r="NPI2" s="68"/>
      <c r="NPJ2" s="68"/>
      <c r="NPK2" s="68"/>
      <c r="NPL2" s="68"/>
      <c r="NPM2" s="68"/>
      <c r="NPN2" s="68"/>
      <c r="NPO2" s="68"/>
      <c r="NPP2" s="68"/>
      <c r="NPQ2" s="68"/>
      <c r="NPR2" s="68"/>
      <c r="NPS2" s="68"/>
      <c r="NPT2" s="68"/>
      <c r="NPU2" s="68"/>
      <c r="NPV2" s="68"/>
      <c r="NPW2" s="68"/>
      <c r="NPX2" s="68"/>
      <c r="NPY2" s="68"/>
      <c r="NPZ2" s="68"/>
      <c r="NQA2" s="68"/>
      <c r="NQB2" s="68"/>
      <c r="NQC2" s="68"/>
      <c r="NQD2" s="68"/>
      <c r="NQE2" s="68"/>
      <c r="NQF2" s="68"/>
      <c r="NQG2" s="68"/>
      <c r="NQH2" s="68"/>
      <c r="NQI2" s="68"/>
      <c r="NQJ2" s="68"/>
      <c r="NQK2" s="68"/>
      <c r="NQL2" s="68"/>
      <c r="NQM2" s="68"/>
      <c r="NQN2" s="68"/>
      <c r="NQO2" s="68"/>
      <c r="NQP2" s="68"/>
      <c r="NQQ2" s="68"/>
      <c r="NQR2" s="68"/>
      <c r="NQS2" s="68"/>
      <c r="NQT2" s="68"/>
      <c r="NQU2" s="68"/>
      <c r="NQV2" s="68"/>
      <c r="NQW2" s="68"/>
      <c r="NQX2" s="68"/>
      <c r="NQY2" s="68"/>
      <c r="NQZ2" s="68"/>
      <c r="NRA2" s="68"/>
      <c r="NRB2" s="68"/>
      <c r="NRC2" s="68"/>
      <c r="NRD2" s="68"/>
      <c r="NRE2" s="68"/>
      <c r="NRF2" s="68"/>
      <c r="NRG2" s="68"/>
      <c r="NRH2" s="68"/>
      <c r="NRI2" s="68"/>
      <c r="NRJ2" s="68"/>
      <c r="NRK2" s="68"/>
      <c r="NRL2" s="68"/>
      <c r="NRM2" s="68"/>
      <c r="NRN2" s="68"/>
      <c r="NRO2" s="68"/>
      <c r="NRP2" s="68"/>
      <c r="NRQ2" s="68"/>
      <c r="NRR2" s="68"/>
      <c r="NRS2" s="68"/>
      <c r="NRT2" s="68"/>
      <c r="NRU2" s="68"/>
      <c r="NRV2" s="68"/>
      <c r="NRW2" s="68"/>
      <c r="NRX2" s="68"/>
      <c r="NRY2" s="68"/>
      <c r="NRZ2" s="68"/>
      <c r="NSA2" s="68"/>
      <c r="NSB2" s="68"/>
      <c r="NSC2" s="68"/>
      <c r="NSD2" s="68"/>
      <c r="NSE2" s="68"/>
      <c r="NSF2" s="68"/>
      <c r="NSG2" s="68"/>
      <c r="NSH2" s="68"/>
      <c r="NSI2" s="68"/>
      <c r="NSJ2" s="68"/>
      <c r="NSK2" s="68"/>
      <c r="NSL2" s="68"/>
      <c r="NSM2" s="68"/>
      <c r="NSN2" s="68"/>
      <c r="NSO2" s="68"/>
      <c r="NSP2" s="68"/>
      <c r="NSQ2" s="68"/>
      <c r="NSR2" s="68"/>
      <c r="NSS2" s="68"/>
      <c r="NST2" s="68"/>
      <c r="NSU2" s="68"/>
      <c r="NSV2" s="68"/>
      <c r="NSW2" s="68"/>
      <c r="NSX2" s="68"/>
      <c r="NSY2" s="68"/>
      <c r="NSZ2" s="68"/>
      <c r="NTA2" s="68"/>
      <c r="NTB2" s="68"/>
      <c r="NTC2" s="68"/>
      <c r="NTD2" s="68"/>
      <c r="NTE2" s="68"/>
      <c r="NTF2" s="68"/>
      <c r="NTG2" s="68"/>
      <c r="NTH2" s="68"/>
      <c r="NTI2" s="68"/>
      <c r="NTJ2" s="68"/>
      <c r="NTK2" s="68"/>
      <c r="NTL2" s="68"/>
      <c r="NTM2" s="68"/>
      <c r="NTN2" s="68"/>
      <c r="NTO2" s="68"/>
      <c r="NTP2" s="68"/>
      <c r="NTQ2" s="68"/>
      <c r="NTR2" s="68"/>
      <c r="NTS2" s="68"/>
      <c r="NTT2" s="68"/>
      <c r="NTU2" s="68"/>
      <c r="NTV2" s="68"/>
      <c r="NTW2" s="68"/>
      <c r="NTX2" s="68"/>
      <c r="NTY2" s="68"/>
      <c r="NTZ2" s="68"/>
      <c r="NUA2" s="68"/>
      <c r="NUB2" s="68"/>
      <c r="NUC2" s="68"/>
      <c r="NUD2" s="68"/>
      <c r="NUE2" s="68"/>
      <c r="NUF2" s="68"/>
      <c r="NUG2" s="68"/>
      <c r="NUH2" s="68"/>
      <c r="NUI2" s="68"/>
      <c r="NUJ2" s="68"/>
      <c r="NUK2" s="68"/>
      <c r="NUL2" s="68"/>
      <c r="NUM2" s="68"/>
      <c r="NUN2" s="68"/>
      <c r="NUO2" s="68"/>
      <c r="NUP2" s="68"/>
      <c r="NUQ2" s="68"/>
      <c r="NUR2" s="68"/>
      <c r="NUS2" s="68"/>
      <c r="NUT2" s="68"/>
      <c r="NUU2" s="68"/>
      <c r="NUV2" s="68"/>
      <c r="NUW2" s="68"/>
      <c r="NUX2" s="68"/>
      <c r="NUY2" s="68"/>
      <c r="NUZ2" s="68"/>
      <c r="NVA2" s="68"/>
      <c r="NVB2" s="68"/>
      <c r="NVC2" s="68"/>
      <c r="NVD2" s="68"/>
      <c r="NVE2" s="68"/>
      <c r="NVF2" s="68"/>
      <c r="NVG2" s="68"/>
      <c r="NVH2" s="68"/>
      <c r="NVI2" s="68"/>
      <c r="NVJ2" s="68"/>
      <c r="NVK2" s="68"/>
      <c r="NVL2" s="68"/>
      <c r="NVM2" s="68"/>
      <c r="NVN2" s="68"/>
      <c r="NVO2" s="68"/>
      <c r="NVP2" s="68"/>
      <c r="NVQ2" s="68"/>
      <c r="NVR2" s="68"/>
      <c r="NVS2" s="68"/>
      <c r="NVT2" s="68"/>
      <c r="NVU2" s="68"/>
      <c r="NVV2" s="68"/>
      <c r="NVW2" s="68"/>
      <c r="NVX2" s="68"/>
      <c r="NVY2" s="68"/>
      <c r="NVZ2" s="68"/>
      <c r="NWA2" s="68"/>
      <c r="NWB2" s="68"/>
      <c r="NWC2" s="68"/>
      <c r="NWD2" s="68"/>
      <c r="NWE2" s="68"/>
      <c r="NWF2" s="68"/>
      <c r="NWG2" s="68"/>
      <c r="NWH2" s="68"/>
      <c r="NWI2" s="68"/>
      <c r="NWJ2" s="68"/>
      <c r="NWK2" s="68"/>
      <c r="NWL2" s="68"/>
      <c r="NWM2" s="68"/>
      <c r="NWN2" s="68"/>
      <c r="NWO2" s="68"/>
      <c r="NWP2" s="68"/>
      <c r="NWQ2" s="68"/>
      <c r="NWR2" s="68"/>
      <c r="NWS2" s="68"/>
      <c r="NWT2" s="68"/>
      <c r="NWU2" s="68"/>
      <c r="NWV2" s="68"/>
      <c r="NWW2" s="68"/>
      <c r="NWX2" s="68"/>
      <c r="NWY2" s="68"/>
      <c r="NWZ2" s="68"/>
      <c r="NXA2" s="68"/>
      <c r="NXB2" s="68"/>
      <c r="NXC2" s="68"/>
      <c r="NXD2" s="68"/>
      <c r="NXE2" s="68"/>
      <c r="NXF2" s="68"/>
      <c r="NXG2" s="68"/>
      <c r="NXH2" s="68"/>
      <c r="NXI2" s="68"/>
      <c r="NXJ2" s="68"/>
      <c r="NXK2" s="68"/>
      <c r="NXL2" s="68"/>
      <c r="NXM2" s="68"/>
      <c r="NXN2" s="68"/>
      <c r="NXO2" s="68"/>
      <c r="NXP2" s="68"/>
      <c r="NXQ2" s="68"/>
      <c r="NXR2" s="68"/>
      <c r="NXS2" s="68"/>
      <c r="NXT2" s="68"/>
      <c r="NXU2" s="68"/>
      <c r="NXV2" s="68"/>
      <c r="NXW2" s="68"/>
      <c r="NXX2" s="68"/>
      <c r="NXY2" s="68"/>
      <c r="NXZ2" s="68"/>
      <c r="NYA2" s="68"/>
      <c r="NYB2" s="68"/>
      <c r="NYC2" s="68"/>
      <c r="NYD2" s="68"/>
      <c r="NYE2" s="68"/>
      <c r="NYF2" s="68"/>
      <c r="NYG2" s="68"/>
      <c r="NYH2" s="68"/>
      <c r="NYI2" s="68"/>
      <c r="NYJ2" s="68"/>
      <c r="NYK2" s="68"/>
      <c r="NYL2" s="68"/>
      <c r="NYM2" s="68"/>
      <c r="NYN2" s="68"/>
      <c r="NYO2" s="68"/>
      <c r="NYP2" s="68"/>
      <c r="NYQ2" s="68"/>
      <c r="NYR2" s="68"/>
      <c r="NYS2" s="68"/>
      <c r="NYT2" s="68"/>
      <c r="NYU2" s="68"/>
      <c r="NYV2" s="68"/>
      <c r="NYW2" s="68"/>
      <c r="NYX2" s="68"/>
      <c r="NYY2" s="68"/>
      <c r="NYZ2" s="68"/>
      <c r="NZA2" s="68"/>
      <c r="NZB2" s="68"/>
      <c r="NZC2" s="68"/>
      <c r="NZD2" s="68"/>
      <c r="NZE2" s="68"/>
      <c r="NZF2" s="68"/>
      <c r="NZG2" s="68"/>
      <c r="NZH2" s="68"/>
      <c r="NZI2" s="68"/>
      <c r="NZJ2" s="68"/>
      <c r="NZK2" s="68"/>
      <c r="NZL2" s="68"/>
      <c r="NZM2" s="68"/>
      <c r="NZN2" s="68"/>
      <c r="NZO2" s="68"/>
      <c r="NZP2" s="68"/>
      <c r="NZQ2" s="68"/>
      <c r="NZR2" s="68"/>
      <c r="NZS2" s="68"/>
      <c r="NZT2" s="68"/>
      <c r="NZU2" s="68"/>
      <c r="NZV2" s="68"/>
      <c r="NZW2" s="68"/>
      <c r="NZX2" s="68"/>
      <c r="NZY2" s="68"/>
      <c r="NZZ2" s="68"/>
      <c r="OAA2" s="68"/>
      <c r="OAB2" s="68"/>
      <c r="OAC2" s="68"/>
      <c r="OAD2" s="68"/>
      <c r="OAE2" s="68"/>
      <c r="OAF2" s="68"/>
      <c r="OAG2" s="68"/>
      <c r="OAH2" s="68"/>
      <c r="OAI2" s="68"/>
      <c r="OAJ2" s="68"/>
      <c r="OAK2" s="68"/>
      <c r="OAL2" s="68"/>
      <c r="OAM2" s="68"/>
      <c r="OAN2" s="68"/>
      <c r="OAO2" s="68"/>
      <c r="OAP2" s="68"/>
      <c r="OAQ2" s="68"/>
      <c r="OAR2" s="68"/>
      <c r="OAS2" s="68"/>
      <c r="OAT2" s="68"/>
      <c r="OAU2" s="68"/>
      <c r="OAV2" s="68"/>
      <c r="OAW2" s="68"/>
      <c r="OAX2" s="68"/>
      <c r="OAY2" s="68"/>
      <c r="OAZ2" s="68"/>
      <c r="OBA2" s="68"/>
      <c r="OBB2" s="68"/>
      <c r="OBC2" s="68"/>
      <c r="OBD2" s="68"/>
      <c r="OBE2" s="68"/>
      <c r="OBF2" s="68"/>
      <c r="OBG2" s="68"/>
      <c r="OBH2" s="68"/>
      <c r="OBI2" s="68"/>
      <c r="OBJ2" s="68"/>
      <c r="OBK2" s="68"/>
      <c r="OBL2" s="68"/>
      <c r="OBM2" s="68"/>
      <c r="OBN2" s="68"/>
      <c r="OBO2" s="68"/>
      <c r="OBP2" s="68"/>
      <c r="OBQ2" s="68"/>
      <c r="OBR2" s="68"/>
      <c r="OBS2" s="68"/>
      <c r="OBT2" s="68"/>
      <c r="OBU2" s="68"/>
      <c r="OBV2" s="68"/>
      <c r="OBW2" s="68"/>
      <c r="OBX2" s="68"/>
      <c r="OBY2" s="68"/>
      <c r="OBZ2" s="68"/>
      <c r="OCA2" s="68"/>
      <c r="OCB2" s="68"/>
      <c r="OCC2" s="68"/>
      <c r="OCD2" s="68"/>
      <c r="OCE2" s="68"/>
      <c r="OCF2" s="68"/>
      <c r="OCG2" s="68"/>
      <c r="OCH2" s="68"/>
      <c r="OCI2" s="68"/>
      <c r="OCJ2" s="68"/>
      <c r="OCK2" s="68"/>
      <c r="OCL2" s="68"/>
      <c r="OCM2" s="68"/>
      <c r="OCN2" s="68"/>
      <c r="OCO2" s="68"/>
      <c r="OCP2" s="68"/>
      <c r="OCQ2" s="68"/>
      <c r="OCR2" s="68"/>
      <c r="OCS2" s="68"/>
      <c r="OCT2" s="68"/>
      <c r="OCU2" s="68"/>
      <c r="OCV2" s="68"/>
      <c r="OCW2" s="68"/>
      <c r="OCX2" s="68"/>
      <c r="OCY2" s="68"/>
      <c r="OCZ2" s="68"/>
      <c r="ODA2" s="68"/>
      <c r="ODB2" s="68"/>
      <c r="ODC2" s="68"/>
      <c r="ODD2" s="68"/>
      <c r="ODE2" s="68"/>
      <c r="ODF2" s="68"/>
      <c r="ODG2" s="68"/>
      <c r="ODH2" s="68"/>
      <c r="ODI2" s="68"/>
      <c r="ODJ2" s="68"/>
      <c r="ODK2" s="68"/>
      <c r="ODL2" s="68"/>
      <c r="ODM2" s="68"/>
      <c r="ODN2" s="68"/>
      <c r="ODO2" s="68"/>
      <c r="ODP2" s="68"/>
      <c r="ODQ2" s="68"/>
      <c r="ODR2" s="68"/>
      <c r="ODS2" s="68"/>
      <c r="ODT2" s="68"/>
      <c r="ODU2" s="68"/>
      <c r="ODV2" s="68"/>
      <c r="ODW2" s="68"/>
      <c r="ODX2" s="68"/>
      <c r="ODY2" s="68"/>
      <c r="ODZ2" s="68"/>
      <c r="OEA2" s="68"/>
      <c r="OEB2" s="68"/>
      <c r="OEC2" s="68"/>
      <c r="OED2" s="68"/>
      <c r="OEE2" s="68"/>
      <c r="OEF2" s="68"/>
      <c r="OEG2" s="68"/>
      <c r="OEH2" s="68"/>
      <c r="OEI2" s="68"/>
      <c r="OEJ2" s="68"/>
      <c r="OEK2" s="68"/>
      <c r="OEL2" s="68"/>
      <c r="OEM2" s="68"/>
      <c r="OEN2" s="68"/>
      <c r="OEO2" s="68"/>
      <c r="OEP2" s="68"/>
      <c r="OEQ2" s="68"/>
      <c r="OER2" s="68"/>
      <c r="OES2" s="68"/>
      <c r="OET2" s="68"/>
      <c r="OEU2" s="68"/>
      <c r="OEV2" s="68"/>
      <c r="OEW2" s="68"/>
      <c r="OEX2" s="68"/>
      <c r="OEY2" s="68"/>
      <c r="OEZ2" s="68"/>
      <c r="OFA2" s="68"/>
      <c r="OFB2" s="68"/>
      <c r="OFC2" s="68"/>
      <c r="OFD2" s="68"/>
      <c r="OFE2" s="68"/>
      <c r="OFF2" s="68"/>
      <c r="OFG2" s="68"/>
      <c r="OFH2" s="68"/>
      <c r="OFI2" s="68"/>
      <c r="OFJ2" s="68"/>
      <c r="OFK2" s="68"/>
      <c r="OFL2" s="68"/>
      <c r="OFM2" s="68"/>
      <c r="OFN2" s="68"/>
      <c r="OFO2" s="68"/>
      <c r="OFP2" s="68"/>
      <c r="OFQ2" s="68"/>
      <c r="OFR2" s="68"/>
      <c r="OFS2" s="68"/>
      <c r="OFT2" s="68"/>
      <c r="OFU2" s="68"/>
      <c r="OFV2" s="68"/>
      <c r="OFW2" s="68"/>
      <c r="OFX2" s="68"/>
      <c r="OFY2" s="68"/>
      <c r="OFZ2" s="68"/>
      <c r="OGA2" s="68"/>
      <c r="OGB2" s="68"/>
      <c r="OGC2" s="68"/>
      <c r="OGD2" s="68"/>
      <c r="OGE2" s="68"/>
      <c r="OGF2" s="68"/>
      <c r="OGG2" s="68"/>
      <c r="OGH2" s="68"/>
      <c r="OGI2" s="68"/>
      <c r="OGJ2" s="68"/>
      <c r="OGK2" s="68"/>
      <c r="OGL2" s="68"/>
      <c r="OGM2" s="68"/>
      <c r="OGN2" s="68"/>
      <c r="OGO2" s="68"/>
      <c r="OGP2" s="68"/>
      <c r="OGQ2" s="68"/>
      <c r="OGR2" s="68"/>
      <c r="OGS2" s="68"/>
      <c r="OGT2" s="68"/>
      <c r="OGU2" s="68"/>
      <c r="OGV2" s="68"/>
      <c r="OGW2" s="68"/>
      <c r="OGX2" s="68"/>
      <c r="OGY2" s="68"/>
      <c r="OGZ2" s="68"/>
      <c r="OHA2" s="68"/>
      <c r="OHB2" s="68"/>
      <c r="OHC2" s="68"/>
      <c r="OHD2" s="68"/>
      <c r="OHE2" s="68"/>
      <c r="OHF2" s="68"/>
      <c r="OHG2" s="68"/>
      <c r="OHH2" s="68"/>
      <c r="OHI2" s="68"/>
      <c r="OHJ2" s="68"/>
      <c r="OHK2" s="68"/>
      <c r="OHL2" s="68"/>
      <c r="OHM2" s="68"/>
      <c r="OHN2" s="68"/>
      <c r="OHO2" s="68"/>
      <c r="OHP2" s="68"/>
      <c r="OHQ2" s="68"/>
      <c r="OHR2" s="68"/>
      <c r="OHS2" s="68"/>
      <c r="OHT2" s="68"/>
      <c r="OHU2" s="68"/>
      <c r="OHV2" s="68"/>
      <c r="OHW2" s="68"/>
      <c r="OHX2" s="68"/>
      <c r="OHY2" s="68"/>
      <c r="OHZ2" s="68"/>
      <c r="OIA2" s="68"/>
      <c r="OIB2" s="68"/>
      <c r="OIC2" s="68"/>
      <c r="OID2" s="68"/>
      <c r="OIE2" s="68"/>
      <c r="OIF2" s="68"/>
      <c r="OIG2" s="68"/>
      <c r="OIH2" s="68"/>
      <c r="OII2" s="68"/>
      <c r="OIJ2" s="68"/>
      <c r="OIK2" s="68"/>
      <c r="OIL2" s="68"/>
      <c r="OIM2" s="68"/>
      <c r="OIN2" s="68"/>
      <c r="OIO2" s="68"/>
      <c r="OIP2" s="68"/>
      <c r="OIQ2" s="68"/>
      <c r="OIR2" s="68"/>
      <c r="OIS2" s="68"/>
      <c r="OIT2" s="68"/>
      <c r="OIU2" s="68"/>
      <c r="OIV2" s="68"/>
      <c r="OIW2" s="68"/>
      <c r="OIX2" s="68"/>
      <c r="OIY2" s="68"/>
      <c r="OIZ2" s="68"/>
      <c r="OJA2" s="68"/>
      <c r="OJB2" s="68"/>
      <c r="OJC2" s="68"/>
      <c r="OJD2" s="68"/>
      <c r="OJE2" s="68"/>
      <c r="OJF2" s="68"/>
      <c r="OJG2" s="68"/>
      <c r="OJH2" s="68"/>
      <c r="OJI2" s="68"/>
      <c r="OJJ2" s="68"/>
      <c r="OJK2" s="68"/>
      <c r="OJL2" s="68"/>
      <c r="OJM2" s="68"/>
      <c r="OJN2" s="68"/>
      <c r="OJO2" s="68"/>
      <c r="OJP2" s="68"/>
      <c r="OJQ2" s="68"/>
      <c r="OJR2" s="68"/>
      <c r="OJS2" s="68"/>
      <c r="OJT2" s="68"/>
      <c r="OJU2" s="68"/>
      <c r="OJV2" s="68"/>
      <c r="OJW2" s="68"/>
      <c r="OJX2" s="68"/>
      <c r="OJY2" s="68"/>
      <c r="OJZ2" s="68"/>
      <c r="OKA2" s="68"/>
      <c r="OKB2" s="68"/>
      <c r="OKC2" s="68"/>
      <c r="OKD2" s="68"/>
      <c r="OKE2" s="68"/>
      <c r="OKF2" s="68"/>
      <c r="OKG2" s="68"/>
      <c r="OKH2" s="68"/>
      <c r="OKI2" s="68"/>
      <c r="OKJ2" s="68"/>
      <c r="OKK2" s="68"/>
      <c r="OKL2" s="68"/>
      <c r="OKM2" s="68"/>
      <c r="OKN2" s="68"/>
      <c r="OKO2" s="68"/>
      <c r="OKP2" s="68"/>
      <c r="OKQ2" s="68"/>
      <c r="OKR2" s="68"/>
      <c r="OKS2" s="68"/>
      <c r="OKT2" s="68"/>
      <c r="OKU2" s="68"/>
      <c r="OKV2" s="68"/>
      <c r="OKW2" s="68"/>
      <c r="OKX2" s="68"/>
      <c r="OKY2" s="68"/>
      <c r="OKZ2" s="68"/>
      <c r="OLA2" s="68"/>
      <c r="OLB2" s="68"/>
      <c r="OLC2" s="68"/>
      <c r="OLD2" s="68"/>
      <c r="OLE2" s="68"/>
      <c r="OLF2" s="68"/>
      <c r="OLG2" s="68"/>
      <c r="OLH2" s="68"/>
      <c r="OLI2" s="68"/>
      <c r="OLJ2" s="68"/>
      <c r="OLK2" s="68"/>
      <c r="OLL2" s="68"/>
      <c r="OLM2" s="68"/>
      <c r="OLN2" s="68"/>
      <c r="OLO2" s="68"/>
      <c r="OLP2" s="68"/>
      <c r="OLQ2" s="68"/>
      <c r="OLR2" s="68"/>
      <c r="OLS2" s="68"/>
      <c r="OLT2" s="68"/>
      <c r="OLU2" s="68"/>
      <c r="OLV2" s="68"/>
      <c r="OLW2" s="68"/>
      <c r="OLX2" s="68"/>
      <c r="OLY2" s="68"/>
      <c r="OLZ2" s="68"/>
      <c r="OMA2" s="68"/>
      <c r="OMB2" s="68"/>
      <c r="OMC2" s="68"/>
      <c r="OMD2" s="68"/>
      <c r="OME2" s="68"/>
      <c r="OMF2" s="68"/>
      <c r="OMG2" s="68"/>
      <c r="OMH2" s="68"/>
      <c r="OMI2" s="68"/>
      <c r="OMJ2" s="68"/>
      <c r="OMK2" s="68"/>
      <c r="OML2" s="68"/>
      <c r="OMM2" s="68"/>
      <c r="OMN2" s="68"/>
      <c r="OMO2" s="68"/>
      <c r="OMP2" s="68"/>
      <c r="OMQ2" s="68"/>
      <c r="OMR2" s="68"/>
      <c r="OMS2" s="68"/>
      <c r="OMT2" s="68"/>
      <c r="OMU2" s="68"/>
      <c r="OMV2" s="68"/>
      <c r="OMW2" s="68"/>
      <c r="OMX2" s="68"/>
      <c r="OMY2" s="68"/>
      <c r="OMZ2" s="68"/>
      <c r="ONA2" s="68"/>
      <c r="ONB2" s="68"/>
      <c r="ONC2" s="68"/>
      <c r="OND2" s="68"/>
      <c r="ONE2" s="68"/>
      <c r="ONF2" s="68"/>
      <c r="ONG2" s="68"/>
      <c r="ONH2" s="68"/>
      <c r="ONI2" s="68"/>
      <c r="ONJ2" s="68"/>
      <c r="ONK2" s="68"/>
      <c r="ONL2" s="68"/>
      <c r="ONM2" s="68"/>
      <c r="ONN2" s="68"/>
      <c r="ONO2" s="68"/>
      <c r="ONP2" s="68"/>
      <c r="ONQ2" s="68"/>
      <c r="ONR2" s="68"/>
      <c r="ONS2" s="68"/>
      <c r="ONT2" s="68"/>
      <c r="ONU2" s="68"/>
      <c r="ONV2" s="68"/>
      <c r="ONW2" s="68"/>
      <c r="ONX2" s="68"/>
      <c r="ONY2" s="68"/>
      <c r="ONZ2" s="68"/>
      <c r="OOA2" s="68"/>
      <c r="OOB2" s="68"/>
      <c r="OOC2" s="68"/>
      <c r="OOD2" s="68"/>
      <c r="OOE2" s="68"/>
      <c r="OOF2" s="68"/>
      <c r="OOG2" s="68"/>
      <c r="OOH2" s="68"/>
      <c r="OOI2" s="68"/>
      <c r="OOJ2" s="68"/>
      <c r="OOK2" s="68"/>
      <c r="OOL2" s="68"/>
      <c r="OOM2" s="68"/>
      <c r="OON2" s="68"/>
      <c r="OOO2" s="68"/>
      <c r="OOP2" s="68"/>
      <c r="OOQ2" s="68"/>
      <c r="OOR2" s="68"/>
      <c r="OOS2" s="68"/>
      <c r="OOT2" s="68"/>
      <c r="OOU2" s="68"/>
      <c r="OOV2" s="68"/>
      <c r="OOW2" s="68"/>
      <c r="OOX2" s="68"/>
      <c r="OOY2" s="68"/>
      <c r="OOZ2" s="68"/>
      <c r="OPA2" s="68"/>
      <c r="OPB2" s="68"/>
      <c r="OPC2" s="68"/>
      <c r="OPD2" s="68"/>
      <c r="OPE2" s="68"/>
      <c r="OPF2" s="68"/>
      <c r="OPG2" s="68"/>
      <c r="OPH2" s="68"/>
      <c r="OPI2" s="68"/>
      <c r="OPJ2" s="68"/>
      <c r="OPK2" s="68"/>
      <c r="OPL2" s="68"/>
      <c r="OPM2" s="68"/>
      <c r="OPN2" s="68"/>
      <c r="OPO2" s="68"/>
      <c r="OPP2" s="68"/>
      <c r="OPQ2" s="68"/>
      <c r="OPR2" s="68"/>
      <c r="OPS2" s="68"/>
      <c r="OPT2" s="68"/>
      <c r="OPU2" s="68"/>
      <c r="OPV2" s="68"/>
      <c r="OPW2" s="68"/>
      <c r="OPX2" s="68"/>
      <c r="OPY2" s="68"/>
      <c r="OPZ2" s="68"/>
      <c r="OQA2" s="68"/>
      <c r="OQB2" s="68"/>
      <c r="OQC2" s="68"/>
      <c r="OQD2" s="68"/>
      <c r="OQE2" s="68"/>
      <c r="OQF2" s="68"/>
      <c r="OQG2" s="68"/>
      <c r="OQH2" s="68"/>
      <c r="OQI2" s="68"/>
      <c r="OQJ2" s="68"/>
      <c r="OQK2" s="68"/>
      <c r="OQL2" s="68"/>
      <c r="OQM2" s="68"/>
      <c r="OQN2" s="68"/>
      <c r="OQO2" s="68"/>
      <c r="OQP2" s="68"/>
      <c r="OQQ2" s="68"/>
      <c r="OQR2" s="68"/>
      <c r="OQS2" s="68"/>
      <c r="OQT2" s="68"/>
      <c r="OQU2" s="68"/>
      <c r="OQV2" s="68"/>
      <c r="OQW2" s="68"/>
      <c r="OQX2" s="68"/>
      <c r="OQY2" s="68"/>
      <c r="OQZ2" s="68"/>
      <c r="ORA2" s="68"/>
      <c r="ORB2" s="68"/>
      <c r="ORC2" s="68"/>
      <c r="ORD2" s="68"/>
      <c r="ORE2" s="68"/>
      <c r="ORF2" s="68"/>
      <c r="ORG2" s="68"/>
      <c r="ORH2" s="68"/>
      <c r="ORI2" s="68"/>
      <c r="ORJ2" s="68"/>
      <c r="ORK2" s="68"/>
      <c r="ORL2" s="68"/>
      <c r="ORM2" s="68"/>
      <c r="ORN2" s="68"/>
      <c r="ORO2" s="68"/>
      <c r="ORP2" s="68"/>
      <c r="ORQ2" s="68"/>
      <c r="ORR2" s="68"/>
      <c r="ORS2" s="68"/>
      <c r="ORT2" s="68"/>
      <c r="ORU2" s="68"/>
      <c r="ORV2" s="68"/>
      <c r="ORW2" s="68"/>
      <c r="ORX2" s="68"/>
      <c r="ORY2" s="68"/>
      <c r="ORZ2" s="68"/>
      <c r="OSA2" s="68"/>
      <c r="OSB2" s="68"/>
      <c r="OSC2" s="68"/>
      <c r="OSD2" s="68"/>
      <c r="OSE2" s="68"/>
      <c r="OSF2" s="68"/>
      <c r="OSG2" s="68"/>
      <c r="OSH2" s="68"/>
      <c r="OSI2" s="68"/>
      <c r="OSJ2" s="68"/>
      <c r="OSK2" s="68"/>
      <c r="OSL2" s="68"/>
      <c r="OSM2" s="68"/>
      <c r="OSN2" s="68"/>
      <c r="OSO2" s="68"/>
      <c r="OSP2" s="68"/>
      <c r="OSQ2" s="68"/>
      <c r="OSR2" s="68"/>
      <c r="OSS2" s="68"/>
      <c r="OST2" s="68"/>
      <c r="OSU2" s="68"/>
      <c r="OSV2" s="68"/>
      <c r="OSW2" s="68"/>
      <c r="OSX2" s="68"/>
      <c r="OSY2" s="68"/>
      <c r="OSZ2" s="68"/>
      <c r="OTA2" s="68"/>
      <c r="OTB2" s="68"/>
      <c r="OTC2" s="68"/>
      <c r="OTD2" s="68"/>
      <c r="OTE2" s="68"/>
      <c r="OTF2" s="68"/>
      <c r="OTG2" s="68"/>
      <c r="OTH2" s="68"/>
      <c r="OTI2" s="68"/>
      <c r="OTJ2" s="68"/>
      <c r="OTK2" s="68"/>
      <c r="OTL2" s="68"/>
      <c r="OTM2" s="68"/>
      <c r="OTN2" s="68"/>
      <c r="OTO2" s="68"/>
      <c r="OTP2" s="68"/>
      <c r="OTQ2" s="68"/>
      <c r="OTR2" s="68"/>
      <c r="OTS2" s="68"/>
      <c r="OTT2" s="68"/>
      <c r="OTU2" s="68"/>
      <c r="OTV2" s="68"/>
      <c r="OTW2" s="68"/>
      <c r="OTX2" s="68"/>
      <c r="OTY2" s="68"/>
      <c r="OTZ2" s="68"/>
      <c r="OUA2" s="68"/>
      <c r="OUB2" s="68"/>
      <c r="OUC2" s="68"/>
      <c r="OUD2" s="68"/>
      <c r="OUE2" s="68"/>
      <c r="OUF2" s="68"/>
      <c r="OUG2" s="68"/>
      <c r="OUH2" s="68"/>
      <c r="OUI2" s="68"/>
      <c r="OUJ2" s="68"/>
      <c r="OUK2" s="68"/>
      <c r="OUL2" s="68"/>
      <c r="OUM2" s="68"/>
      <c r="OUN2" s="68"/>
      <c r="OUO2" s="68"/>
      <c r="OUP2" s="68"/>
      <c r="OUQ2" s="68"/>
      <c r="OUR2" s="68"/>
      <c r="OUS2" s="68"/>
      <c r="OUT2" s="68"/>
      <c r="OUU2" s="68"/>
      <c r="OUV2" s="68"/>
      <c r="OUW2" s="68"/>
      <c r="OUX2" s="68"/>
      <c r="OUY2" s="68"/>
      <c r="OUZ2" s="68"/>
      <c r="OVA2" s="68"/>
      <c r="OVB2" s="68"/>
      <c r="OVC2" s="68"/>
      <c r="OVD2" s="68"/>
      <c r="OVE2" s="68"/>
      <c r="OVF2" s="68"/>
      <c r="OVG2" s="68"/>
      <c r="OVH2" s="68"/>
      <c r="OVI2" s="68"/>
      <c r="OVJ2" s="68"/>
      <c r="OVK2" s="68"/>
      <c r="OVL2" s="68"/>
      <c r="OVM2" s="68"/>
      <c r="OVN2" s="68"/>
      <c r="OVO2" s="68"/>
      <c r="OVP2" s="68"/>
      <c r="OVQ2" s="68"/>
      <c r="OVR2" s="68"/>
      <c r="OVS2" s="68"/>
      <c r="OVT2" s="68"/>
      <c r="OVU2" s="68"/>
      <c r="OVV2" s="68"/>
      <c r="OVW2" s="68"/>
      <c r="OVX2" s="68"/>
      <c r="OVY2" s="68"/>
      <c r="OVZ2" s="68"/>
      <c r="OWA2" s="68"/>
      <c r="OWB2" s="68"/>
      <c r="OWC2" s="68"/>
      <c r="OWD2" s="68"/>
      <c r="OWE2" s="68"/>
      <c r="OWF2" s="68"/>
      <c r="OWG2" s="68"/>
      <c r="OWH2" s="68"/>
      <c r="OWI2" s="68"/>
      <c r="OWJ2" s="68"/>
      <c r="OWK2" s="68"/>
      <c r="OWL2" s="68"/>
      <c r="OWM2" s="68"/>
      <c r="OWN2" s="68"/>
      <c r="OWO2" s="68"/>
      <c r="OWP2" s="68"/>
      <c r="OWQ2" s="68"/>
      <c r="OWR2" s="68"/>
      <c r="OWS2" s="68"/>
      <c r="OWT2" s="68"/>
      <c r="OWU2" s="68"/>
      <c r="OWV2" s="68"/>
      <c r="OWW2" s="68"/>
      <c r="OWX2" s="68"/>
      <c r="OWY2" s="68"/>
      <c r="OWZ2" s="68"/>
      <c r="OXA2" s="68"/>
      <c r="OXB2" s="68"/>
      <c r="OXC2" s="68"/>
      <c r="OXD2" s="68"/>
      <c r="OXE2" s="68"/>
      <c r="OXF2" s="68"/>
      <c r="OXG2" s="68"/>
      <c r="OXH2" s="68"/>
      <c r="OXI2" s="68"/>
      <c r="OXJ2" s="68"/>
      <c r="OXK2" s="68"/>
      <c r="OXL2" s="68"/>
      <c r="OXM2" s="68"/>
      <c r="OXN2" s="68"/>
      <c r="OXO2" s="68"/>
      <c r="OXP2" s="68"/>
      <c r="OXQ2" s="68"/>
      <c r="OXR2" s="68"/>
      <c r="OXS2" s="68"/>
      <c r="OXT2" s="68"/>
      <c r="OXU2" s="68"/>
      <c r="OXV2" s="68"/>
      <c r="OXW2" s="68"/>
      <c r="OXX2" s="68"/>
      <c r="OXY2" s="68"/>
      <c r="OXZ2" s="68"/>
      <c r="OYA2" s="68"/>
      <c r="OYB2" s="68"/>
      <c r="OYC2" s="68"/>
      <c r="OYD2" s="68"/>
      <c r="OYE2" s="68"/>
      <c r="OYF2" s="68"/>
      <c r="OYG2" s="68"/>
      <c r="OYH2" s="68"/>
      <c r="OYI2" s="68"/>
      <c r="OYJ2" s="68"/>
      <c r="OYK2" s="68"/>
      <c r="OYL2" s="68"/>
      <c r="OYM2" s="68"/>
      <c r="OYN2" s="68"/>
      <c r="OYO2" s="68"/>
      <c r="OYP2" s="68"/>
      <c r="OYQ2" s="68"/>
      <c r="OYR2" s="68"/>
      <c r="OYS2" s="68"/>
      <c r="OYT2" s="68"/>
      <c r="OYU2" s="68"/>
      <c r="OYV2" s="68"/>
      <c r="OYW2" s="68"/>
      <c r="OYX2" s="68"/>
      <c r="OYY2" s="68"/>
      <c r="OYZ2" s="68"/>
      <c r="OZA2" s="68"/>
      <c r="OZB2" s="68"/>
      <c r="OZC2" s="68"/>
      <c r="OZD2" s="68"/>
      <c r="OZE2" s="68"/>
      <c r="OZF2" s="68"/>
      <c r="OZG2" s="68"/>
      <c r="OZH2" s="68"/>
      <c r="OZI2" s="68"/>
      <c r="OZJ2" s="68"/>
      <c r="OZK2" s="68"/>
      <c r="OZL2" s="68"/>
      <c r="OZM2" s="68"/>
      <c r="OZN2" s="68"/>
      <c r="OZO2" s="68"/>
      <c r="OZP2" s="68"/>
      <c r="OZQ2" s="68"/>
      <c r="OZR2" s="68"/>
      <c r="OZS2" s="68"/>
      <c r="OZT2" s="68"/>
      <c r="OZU2" s="68"/>
      <c r="OZV2" s="68"/>
      <c r="OZW2" s="68"/>
      <c r="OZX2" s="68"/>
      <c r="OZY2" s="68"/>
      <c r="OZZ2" s="68"/>
      <c r="PAA2" s="68"/>
      <c r="PAB2" s="68"/>
      <c r="PAC2" s="68"/>
      <c r="PAD2" s="68"/>
      <c r="PAE2" s="68"/>
      <c r="PAF2" s="68"/>
      <c r="PAG2" s="68"/>
      <c r="PAH2" s="68"/>
      <c r="PAI2" s="68"/>
      <c r="PAJ2" s="68"/>
      <c r="PAK2" s="68"/>
      <c r="PAL2" s="68"/>
      <c r="PAM2" s="68"/>
      <c r="PAN2" s="68"/>
      <c r="PAO2" s="68"/>
      <c r="PAP2" s="68"/>
      <c r="PAQ2" s="68"/>
      <c r="PAR2" s="68"/>
      <c r="PAS2" s="68"/>
      <c r="PAT2" s="68"/>
      <c r="PAU2" s="68"/>
      <c r="PAV2" s="68"/>
      <c r="PAW2" s="68"/>
      <c r="PAX2" s="68"/>
      <c r="PAY2" s="68"/>
      <c r="PAZ2" s="68"/>
      <c r="PBA2" s="68"/>
      <c r="PBB2" s="68"/>
      <c r="PBC2" s="68"/>
      <c r="PBD2" s="68"/>
      <c r="PBE2" s="68"/>
      <c r="PBF2" s="68"/>
      <c r="PBG2" s="68"/>
      <c r="PBH2" s="68"/>
      <c r="PBI2" s="68"/>
      <c r="PBJ2" s="68"/>
      <c r="PBK2" s="68"/>
      <c r="PBL2" s="68"/>
      <c r="PBM2" s="68"/>
      <c r="PBN2" s="68"/>
      <c r="PBO2" s="68"/>
      <c r="PBP2" s="68"/>
      <c r="PBQ2" s="68"/>
      <c r="PBR2" s="68"/>
      <c r="PBS2" s="68"/>
      <c r="PBT2" s="68"/>
      <c r="PBU2" s="68"/>
      <c r="PBV2" s="68"/>
      <c r="PBW2" s="68"/>
      <c r="PBX2" s="68"/>
      <c r="PBY2" s="68"/>
      <c r="PBZ2" s="68"/>
      <c r="PCA2" s="68"/>
      <c r="PCB2" s="68"/>
      <c r="PCC2" s="68"/>
      <c r="PCD2" s="68"/>
      <c r="PCE2" s="68"/>
      <c r="PCF2" s="68"/>
      <c r="PCG2" s="68"/>
      <c r="PCH2" s="68"/>
      <c r="PCI2" s="68"/>
      <c r="PCJ2" s="68"/>
      <c r="PCK2" s="68"/>
      <c r="PCL2" s="68"/>
      <c r="PCM2" s="68"/>
      <c r="PCN2" s="68"/>
      <c r="PCO2" s="68"/>
      <c r="PCP2" s="68"/>
      <c r="PCQ2" s="68"/>
      <c r="PCR2" s="68"/>
      <c r="PCS2" s="68"/>
      <c r="PCT2" s="68"/>
      <c r="PCU2" s="68"/>
      <c r="PCV2" s="68"/>
      <c r="PCW2" s="68"/>
      <c r="PCX2" s="68"/>
      <c r="PCY2" s="68"/>
      <c r="PCZ2" s="68"/>
      <c r="PDA2" s="68"/>
      <c r="PDB2" s="68"/>
      <c r="PDC2" s="68"/>
      <c r="PDD2" s="68"/>
      <c r="PDE2" s="68"/>
      <c r="PDF2" s="68"/>
      <c r="PDG2" s="68"/>
      <c r="PDH2" s="68"/>
      <c r="PDI2" s="68"/>
      <c r="PDJ2" s="68"/>
      <c r="PDK2" s="68"/>
      <c r="PDL2" s="68"/>
      <c r="PDM2" s="68"/>
      <c r="PDN2" s="68"/>
      <c r="PDO2" s="68"/>
      <c r="PDP2" s="68"/>
      <c r="PDQ2" s="68"/>
      <c r="PDR2" s="68"/>
      <c r="PDS2" s="68"/>
      <c r="PDT2" s="68"/>
      <c r="PDU2" s="68"/>
      <c r="PDV2" s="68"/>
      <c r="PDW2" s="68"/>
      <c r="PDX2" s="68"/>
      <c r="PDY2" s="68"/>
      <c r="PDZ2" s="68"/>
      <c r="PEA2" s="68"/>
      <c r="PEB2" s="68"/>
      <c r="PEC2" s="68"/>
      <c r="PED2" s="68"/>
      <c r="PEE2" s="68"/>
      <c r="PEF2" s="68"/>
      <c r="PEG2" s="68"/>
      <c r="PEH2" s="68"/>
      <c r="PEI2" s="68"/>
      <c r="PEJ2" s="68"/>
      <c r="PEK2" s="68"/>
      <c r="PEL2" s="68"/>
      <c r="PEM2" s="68"/>
      <c r="PEN2" s="68"/>
      <c r="PEO2" s="68"/>
      <c r="PEP2" s="68"/>
      <c r="PEQ2" s="68"/>
      <c r="PER2" s="68"/>
      <c r="PES2" s="68"/>
      <c r="PET2" s="68"/>
      <c r="PEU2" s="68"/>
      <c r="PEV2" s="68"/>
      <c r="PEW2" s="68"/>
      <c r="PEX2" s="68"/>
      <c r="PEY2" s="68"/>
      <c r="PEZ2" s="68"/>
      <c r="PFA2" s="68"/>
      <c r="PFB2" s="68"/>
      <c r="PFC2" s="68"/>
      <c r="PFD2" s="68"/>
      <c r="PFE2" s="68"/>
      <c r="PFF2" s="68"/>
      <c r="PFG2" s="68"/>
      <c r="PFH2" s="68"/>
      <c r="PFI2" s="68"/>
      <c r="PFJ2" s="68"/>
      <c r="PFK2" s="68"/>
      <c r="PFL2" s="68"/>
      <c r="PFM2" s="68"/>
      <c r="PFN2" s="68"/>
      <c r="PFO2" s="68"/>
      <c r="PFP2" s="68"/>
      <c r="PFQ2" s="68"/>
      <c r="PFR2" s="68"/>
      <c r="PFS2" s="68"/>
      <c r="PFT2" s="68"/>
      <c r="PFU2" s="68"/>
      <c r="PFV2" s="68"/>
      <c r="PFW2" s="68"/>
      <c r="PFX2" s="68"/>
      <c r="PFY2" s="68"/>
      <c r="PFZ2" s="68"/>
      <c r="PGA2" s="68"/>
      <c r="PGB2" s="68"/>
      <c r="PGC2" s="68"/>
      <c r="PGD2" s="68"/>
      <c r="PGE2" s="68"/>
      <c r="PGF2" s="68"/>
      <c r="PGG2" s="68"/>
      <c r="PGH2" s="68"/>
      <c r="PGI2" s="68"/>
      <c r="PGJ2" s="68"/>
      <c r="PGK2" s="68"/>
      <c r="PGL2" s="68"/>
      <c r="PGM2" s="68"/>
      <c r="PGN2" s="68"/>
      <c r="PGO2" s="68"/>
      <c r="PGP2" s="68"/>
      <c r="PGQ2" s="68"/>
      <c r="PGR2" s="68"/>
      <c r="PGS2" s="68"/>
      <c r="PGT2" s="68"/>
      <c r="PGU2" s="68"/>
      <c r="PGV2" s="68"/>
      <c r="PGW2" s="68"/>
      <c r="PGX2" s="68"/>
      <c r="PGY2" s="68"/>
      <c r="PGZ2" s="68"/>
      <c r="PHA2" s="68"/>
      <c r="PHB2" s="68"/>
      <c r="PHC2" s="68"/>
      <c r="PHD2" s="68"/>
      <c r="PHE2" s="68"/>
      <c r="PHF2" s="68"/>
      <c r="PHG2" s="68"/>
      <c r="PHH2" s="68"/>
      <c r="PHI2" s="68"/>
      <c r="PHJ2" s="68"/>
      <c r="PHK2" s="68"/>
      <c r="PHL2" s="68"/>
      <c r="PHM2" s="68"/>
      <c r="PHN2" s="68"/>
      <c r="PHO2" s="68"/>
      <c r="PHP2" s="68"/>
      <c r="PHQ2" s="68"/>
      <c r="PHR2" s="68"/>
      <c r="PHS2" s="68"/>
      <c r="PHT2" s="68"/>
      <c r="PHU2" s="68"/>
      <c r="PHV2" s="68"/>
      <c r="PHW2" s="68"/>
      <c r="PHX2" s="68"/>
      <c r="PHY2" s="68"/>
      <c r="PHZ2" s="68"/>
      <c r="PIA2" s="68"/>
      <c r="PIB2" s="68"/>
      <c r="PIC2" s="68"/>
      <c r="PID2" s="68"/>
      <c r="PIE2" s="68"/>
      <c r="PIF2" s="68"/>
      <c r="PIG2" s="68"/>
      <c r="PIH2" s="68"/>
      <c r="PII2" s="68"/>
      <c r="PIJ2" s="68"/>
      <c r="PIK2" s="68"/>
      <c r="PIL2" s="68"/>
      <c r="PIM2" s="68"/>
      <c r="PIN2" s="68"/>
      <c r="PIO2" s="68"/>
      <c r="PIP2" s="68"/>
      <c r="PIQ2" s="68"/>
      <c r="PIR2" s="68"/>
      <c r="PIS2" s="68"/>
      <c r="PIT2" s="68"/>
      <c r="PIU2" s="68"/>
      <c r="PIV2" s="68"/>
      <c r="PIW2" s="68"/>
      <c r="PIX2" s="68"/>
      <c r="PIY2" s="68"/>
      <c r="PIZ2" s="68"/>
      <c r="PJA2" s="68"/>
      <c r="PJB2" s="68"/>
      <c r="PJC2" s="68"/>
      <c r="PJD2" s="68"/>
      <c r="PJE2" s="68"/>
      <c r="PJF2" s="68"/>
      <c r="PJG2" s="68"/>
      <c r="PJH2" s="68"/>
      <c r="PJI2" s="68"/>
      <c r="PJJ2" s="68"/>
      <c r="PJK2" s="68"/>
      <c r="PJL2" s="68"/>
      <c r="PJM2" s="68"/>
      <c r="PJN2" s="68"/>
      <c r="PJO2" s="68"/>
      <c r="PJP2" s="68"/>
      <c r="PJQ2" s="68"/>
      <c r="PJR2" s="68"/>
      <c r="PJS2" s="68"/>
      <c r="PJT2" s="68"/>
      <c r="PJU2" s="68"/>
      <c r="PJV2" s="68"/>
      <c r="PJW2" s="68"/>
      <c r="PJX2" s="68"/>
      <c r="PJY2" s="68"/>
      <c r="PJZ2" s="68"/>
      <c r="PKA2" s="68"/>
      <c r="PKB2" s="68"/>
      <c r="PKC2" s="68"/>
      <c r="PKD2" s="68"/>
      <c r="PKE2" s="68"/>
      <c r="PKF2" s="68"/>
      <c r="PKG2" s="68"/>
      <c r="PKH2" s="68"/>
      <c r="PKI2" s="68"/>
      <c r="PKJ2" s="68"/>
      <c r="PKK2" s="68"/>
      <c r="PKL2" s="68"/>
      <c r="PKM2" s="68"/>
      <c r="PKN2" s="68"/>
      <c r="PKO2" s="68"/>
      <c r="PKP2" s="68"/>
      <c r="PKQ2" s="68"/>
      <c r="PKR2" s="68"/>
      <c r="PKS2" s="68"/>
      <c r="PKT2" s="68"/>
      <c r="PKU2" s="68"/>
      <c r="PKV2" s="68"/>
      <c r="PKW2" s="68"/>
      <c r="PKX2" s="68"/>
      <c r="PKY2" s="68"/>
      <c r="PKZ2" s="68"/>
      <c r="PLA2" s="68"/>
      <c r="PLB2" s="68"/>
      <c r="PLC2" s="68"/>
      <c r="PLD2" s="68"/>
      <c r="PLE2" s="68"/>
      <c r="PLF2" s="68"/>
      <c r="PLG2" s="68"/>
      <c r="PLH2" s="68"/>
      <c r="PLI2" s="68"/>
      <c r="PLJ2" s="68"/>
      <c r="PLK2" s="68"/>
      <c r="PLL2" s="68"/>
      <c r="PLM2" s="68"/>
      <c r="PLN2" s="68"/>
      <c r="PLO2" s="68"/>
      <c r="PLP2" s="68"/>
      <c r="PLQ2" s="68"/>
      <c r="PLR2" s="68"/>
      <c r="PLS2" s="68"/>
      <c r="PLT2" s="68"/>
      <c r="PLU2" s="68"/>
      <c r="PLV2" s="68"/>
      <c r="PLW2" s="68"/>
      <c r="PLX2" s="68"/>
      <c r="PLY2" s="68"/>
      <c r="PLZ2" s="68"/>
      <c r="PMA2" s="68"/>
      <c r="PMB2" s="68"/>
      <c r="PMC2" s="68"/>
      <c r="PMD2" s="68"/>
      <c r="PME2" s="68"/>
      <c r="PMF2" s="68"/>
      <c r="PMG2" s="68"/>
      <c r="PMH2" s="68"/>
      <c r="PMI2" s="68"/>
      <c r="PMJ2" s="68"/>
      <c r="PMK2" s="68"/>
      <c r="PML2" s="68"/>
      <c r="PMM2" s="68"/>
      <c r="PMN2" s="68"/>
      <c r="PMO2" s="68"/>
      <c r="PMP2" s="68"/>
      <c r="PMQ2" s="68"/>
      <c r="PMR2" s="68"/>
      <c r="PMS2" s="68"/>
      <c r="PMT2" s="68"/>
      <c r="PMU2" s="68"/>
      <c r="PMV2" s="68"/>
      <c r="PMW2" s="68"/>
      <c r="PMX2" s="68"/>
      <c r="PMY2" s="68"/>
      <c r="PMZ2" s="68"/>
      <c r="PNA2" s="68"/>
      <c r="PNB2" s="68"/>
      <c r="PNC2" s="68"/>
      <c r="PND2" s="68"/>
      <c r="PNE2" s="68"/>
      <c r="PNF2" s="68"/>
      <c r="PNG2" s="68"/>
      <c r="PNH2" s="68"/>
      <c r="PNI2" s="68"/>
      <c r="PNJ2" s="68"/>
      <c r="PNK2" s="68"/>
      <c r="PNL2" s="68"/>
      <c r="PNM2" s="68"/>
      <c r="PNN2" s="68"/>
      <c r="PNO2" s="68"/>
      <c r="PNP2" s="68"/>
      <c r="PNQ2" s="68"/>
      <c r="PNR2" s="68"/>
      <c r="PNS2" s="68"/>
      <c r="PNT2" s="68"/>
      <c r="PNU2" s="68"/>
      <c r="PNV2" s="68"/>
      <c r="PNW2" s="68"/>
      <c r="PNX2" s="68"/>
      <c r="PNY2" s="68"/>
      <c r="PNZ2" s="68"/>
      <c r="POA2" s="68"/>
      <c r="POB2" s="68"/>
      <c r="POC2" s="68"/>
      <c r="POD2" s="68"/>
      <c r="POE2" s="68"/>
      <c r="POF2" s="68"/>
      <c r="POG2" s="68"/>
      <c r="POH2" s="68"/>
      <c r="POI2" s="68"/>
      <c r="POJ2" s="68"/>
      <c r="POK2" s="68"/>
      <c r="POL2" s="68"/>
      <c r="POM2" s="68"/>
      <c r="PON2" s="68"/>
      <c r="POO2" s="68"/>
      <c r="POP2" s="68"/>
      <c r="POQ2" s="68"/>
      <c r="POR2" s="68"/>
      <c r="POS2" s="68"/>
      <c r="POT2" s="68"/>
      <c r="POU2" s="68"/>
      <c r="POV2" s="68"/>
      <c r="POW2" s="68"/>
      <c r="POX2" s="68"/>
      <c r="POY2" s="68"/>
      <c r="POZ2" s="68"/>
      <c r="PPA2" s="68"/>
      <c r="PPB2" s="68"/>
      <c r="PPC2" s="68"/>
      <c r="PPD2" s="68"/>
      <c r="PPE2" s="68"/>
      <c r="PPF2" s="68"/>
      <c r="PPG2" s="68"/>
      <c r="PPH2" s="68"/>
      <c r="PPI2" s="68"/>
      <c r="PPJ2" s="68"/>
      <c r="PPK2" s="68"/>
      <c r="PPL2" s="68"/>
      <c r="PPM2" s="68"/>
      <c r="PPN2" s="68"/>
      <c r="PPO2" s="68"/>
      <c r="PPP2" s="68"/>
      <c r="PPQ2" s="68"/>
      <c r="PPR2" s="68"/>
      <c r="PPS2" s="68"/>
      <c r="PPT2" s="68"/>
      <c r="PPU2" s="68"/>
      <c r="PPV2" s="68"/>
      <c r="PPW2" s="68"/>
      <c r="PPX2" s="68"/>
      <c r="PPY2" s="68"/>
      <c r="PPZ2" s="68"/>
      <c r="PQA2" s="68"/>
      <c r="PQB2" s="68"/>
      <c r="PQC2" s="68"/>
      <c r="PQD2" s="68"/>
      <c r="PQE2" s="68"/>
      <c r="PQF2" s="68"/>
      <c r="PQG2" s="68"/>
      <c r="PQH2" s="68"/>
      <c r="PQI2" s="68"/>
      <c r="PQJ2" s="68"/>
      <c r="PQK2" s="68"/>
      <c r="PQL2" s="68"/>
      <c r="PQM2" s="68"/>
      <c r="PQN2" s="68"/>
      <c r="PQO2" s="68"/>
      <c r="PQP2" s="68"/>
      <c r="PQQ2" s="68"/>
      <c r="PQR2" s="68"/>
      <c r="PQS2" s="68"/>
      <c r="PQT2" s="68"/>
      <c r="PQU2" s="68"/>
      <c r="PQV2" s="68"/>
      <c r="PQW2" s="68"/>
      <c r="PQX2" s="68"/>
      <c r="PQY2" s="68"/>
      <c r="PQZ2" s="68"/>
      <c r="PRA2" s="68"/>
      <c r="PRB2" s="68"/>
      <c r="PRC2" s="68"/>
      <c r="PRD2" s="68"/>
      <c r="PRE2" s="68"/>
      <c r="PRF2" s="68"/>
      <c r="PRG2" s="68"/>
      <c r="PRH2" s="68"/>
      <c r="PRI2" s="68"/>
      <c r="PRJ2" s="68"/>
      <c r="PRK2" s="68"/>
      <c r="PRL2" s="68"/>
      <c r="PRM2" s="68"/>
      <c r="PRN2" s="68"/>
      <c r="PRO2" s="68"/>
      <c r="PRP2" s="68"/>
      <c r="PRQ2" s="68"/>
      <c r="PRR2" s="68"/>
      <c r="PRS2" s="68"/>
      <c r="PRT2" s="68"/>
      <c r="PRU2" s="68"/>
      <c r="PRV2" s="68"/>
      <c r="PRW2" s="68"/>
      <c r="PRX2" s="68"/>
      <c r="PRY2" s="68"/>
      <c r="PRZ2" s="68"/>
      <c r="PSA2" s="68"/>
      <c r="PSB2" s="68"/>
      <c r="PSC2" s="68"/>
      <c r="PSD2" s="68"/>
      <c r="PSE2" s="68"/>
      <c r="PSF2" s="68"/>
      <c r="PSG2" s="68"/>
      <c r="PSH2" s="68"/>
      <c r="PSI2" s="68"/>
      <c r="PSJ2" s="68"/>
      <c r="PSK2" s="68"/>
      <c r="PSL2" s="68"/>
      <c r="PSM2" s="68"/>
      <c r="PSN2" s="68"/>
      <c r="PSO2" s="68"/>
      <c r="PSP2" s="68"/>
      <c r="PSQ2" s="68"/>
      <c r="PSR2" s="68"/>
      <c r="PSS2" s="68"/>
      <c r="PST2" s="68"/>
      <c r="PSU2" s="68"/>
      <c r="PSV2" s="68"/>
      <c r="PSW2" s="68"/>
      <c r="PSX2" s="68"/>
      <c r="PSY2" s="68"/>
      <c r="PSZ2" s="68"/>
      <c r="PTA2" s="68"/>
      <c r="PTB2" s="68"/>
      <c r="PTC2" s="68"/>
      <c r="PTD2" s="68"/>
      <c r="PTE2" s="68"/>
      <c r="PTF2" s="68"/>
      <c r="PTG2" s="68"/>
      <c r="PTH2" s="68"/>
      <c r="PTI2" s="68"/>
      <c r="PTJ2" s="68"/>
      <c r="PTK2" s="68"/>
      <c r="PTL2" s="68"/>
      <c r="PTM2" s="68"/>
      <c r="PTN2" s="68"/>
      <c r="PTO2" s="68"/>
      <c r="PTP2" s="68"/>
      <c r="PTQ2" s="68"/>
      <c r="PTR2" s="68"/>
      <c r="PTS2" s="68"/>
      <c r="PTT2" s="68"/>
      <c r="PTU2" s="68"/>
      <c r="PTV2" s="68"/>
      <c r="PTW2" s="68"/>
      <c r="PTX2" s="68"/>
      <c r="PTY2" s="68"/>
      <c r="PTZ2" s="68"/>
      <c r="PUA2" s="68"/>
      <c r="PUB2" s="68"/>
      <c r="PUC2" s="68"/>
      <c r="PUD2" s="68"/>
      <c r="PUE2" s="68"/>
      <c r="PUF2" s="68"/>
      <c r="PUG2" s="68"/>
      <c r="PUH2" s="68"/>
      <c r="PUI2" s="68"/>
      <c r="PUJ2" s="68"/>
      <c r="PUK2" s="68"/>
      <c r="PUL2" s="68"/>
      <c r="PUM2" s="68"/>
      <c r="PUN2" s="68"/>
      <c r="PUO2" s="68"/>
      <c r="PUP2" s="68"/>
      <c r="PUQ2" s="68"/>
      <c r="PUR2" s="68"/>
      <c r="PUS2" s="68"/>
      <c r="PUT2" s="68"/>
      <c r="PUU2" s="68"/>
      <c r="PUV2" s="68"/>
      <c r="PUW2" s="68"/>
      <c r="PUX2" s="68"/>
      <c r="PUY2" s="68"/>
      <c r="PUZ2" s="68"/>
      <c r="PVA2" s="68"/>
      <c r="PVB2" s="68"/>
      <c r="PVC2" s="68"/>
      <c r="PVD2" s="68"/>
      <c r="PVE2" s="68"/>
      <c r="PVF2" s="68"/>
      <c r="PVG2" s="68"/>
      <c r="PVH2" s="68"/>
      <c r="PVI2" s="68"/>
      <c r="PVJ2" s="68"/>
      <c r="PVK2" s="68"/>
      <c r="PVL2" s="68"/>
      <c r="PVM2" s="68"/>
      <c r="PVN2" s="68"/>
      <c r="PVO2" s="68"/>
      <c r="PVP2" s="68"/>
      <c r="PVQ2" s="68"/>
      <c r="PVR2" s="68"/>
      <c r="PVS2" s="68"/>
      <c r="PVT2" s="68"/>
      <c r="PVU2" s="68"/>
      <c r="PVV2" s="68"/>
      <c r="PVW2" s="68"/>
      <c r="PVX2" s="68"/>
      <c r="PVY2" s="68"/>
      <c r="PVZ2" s="68"/>
      <c r="PWA2" s="68"/>
      <c r="PWB2" s="68"/>
      <c r="PWC2" s="68"/>
      <c r="PWD2" s="68"/>
      <c r="PWE2" s="68"/>
      <c r="PWF2" s="68"/>
      <c r="PWG2" s="68"/>
      <c r="PWH2" s="68"/>
      <c r="PWI2" s="68"/>
      <c r="PWJ2" s="68"/>
      <c r="PWK2" s="68"/>
      <c r="PWL2" s="68"/>
      <c r="PWM2" s="68"/>
      <c r="PWN2" s="68"/>
      <c r="PWO2" s="68"/>
      <c r="PWP2" s="68"/>
      <c r="PWQ2" s="68"/>
      <c r="PWR2" s="68"/>
      <c r="PWS2" s="68"/>
      <c r="PWT2" s="68"/>
      <c r="PWU2" s="68"/>
      <c r="PWV2" s="68"/>
      <c r="PWW2" s="68"/>
      <c r="PWX2" s="68"/>
      <c r="PWY2" s="68"/>
      <c r="PWZ2" s="68"/>
      <c r="PXA2" s="68"/>
      <c r="PXB2" s="68"/>
      <c r="PXC2" s="68"/>
      <c r="PXD2" s="68"/>
      <c r="PXE2" s="68"/>
      <c r="PXF2" s="68"/>
      <c r="PXG2" s="68"/>
      <c r="PXH2" s="68"/>
      <c r="PXI2" s="68"/>
      <c r="PXJ2" s="68"/>
      <c r="PXK2" s="68"/>
      <c r="PXL2" s="68"/>
      <c r="PXM2" s="68"/>
      <c r="PXN2" s="68"/>
      <c r="PXO2" s="68"/>
      <c r="PXP2" s="68"/>
      <c r="PXQ2" s="68"/>
      <c r="PXR2" s="68"/>
      <c r="PXS2" s="68"/>
      <c r="PXT2" s="68"/>
      <c r="PXU2" s="68"/>
      <c r="PXV2" s="68"/>
      <c r="PXW2" s="68"/>
      <c r="PXX2" s="68"/>
      <c r="PXY2" s="68"/>
      <c r="PXZ2" s="68"/>
      <c r="PYA2" s="68"/>
      <c r="PYB2" s="68"/>
      <c r="PYC2" s="68"/>
      <c r="PYD2" s="68"/>
      <c r="PYE2" s="68"/>
      <c r="PYF2" s="68"/>
      <c r="PYG2" s="68"/>
      <c r="PYH2" s="68"/>
      <c r="PYI2" s="68"/>
      <c r="PYJ2" s="68"/>
      <c r="PYK2" s="68"/>
      <c r="PYL2" s="68"/>
      <c r="PYM2" s="68"/>
      <c r="PYN2" s="68"/>
      <c r="PYO2" s="68"/>
      <c r="PYP2" s="68"/>
      <c r="PYQ2" s="68"/>
      <c r="PYR2" s="68"/>
      <c r="PYS2" s="68"/>
      <c r="PYT2" s="68"/>
      <c r="PYU2" s="68"/>
      <c r="PYV2" s="68"/>
      <c r="PYW2" s="68"/>
      <c r="PYX2" s="68"/>
      <c r="PYY2" s="68"/>
      <c r="PYZ2" s="68"/>
      <c r="PZA2" s="68"/>
      <c r="PZB2" s="68"/>
      <c r="PZC2" s="68"/>
      <c r="PZD2" s="68"/>
      <c r="PZE2" s="68"/>
      <c r="PZF2" s="68"/>
      <c r="PZG2" s="68"/>
      <c r="PZH2" s="68"/>
      <c r="PZI2" s="68"/>
      <c r="PZJ2" s="68"/>
      <c r="PZK2" s="68"/>
      <c r="PZL2" s="68"/>
      <c r="PZM2" s="68"/>
      <c r="PZN2" s="68"/>
      <c r="PZO2" s="68"/>
      <c r="PZP2" s="68"/>
      <c r="PZQ2" s="68"/>
      <c r="PZR2" s="68"/>
      <c r="PZS2" s="68"/>
      <c r="PZT2" s="68"/>
      <c r="PZU2" s="68"/>
      <c r="PZV2" s="68"/>
      <c r="PZW2" s="68"/>
      <c r="PZX2" s="68"/>
      <c r="PZY2" s="68"/>
      <c r="PZZ2" s="68"/>
      <c r="QAA2" s="68"/>
      <c r="QAB2" s="68"/>
      <c r="QAC2" s="68"/>
      <c r="QAD2" s="68"/>
      <c r="QAE2" s="68"/>
      <c r="QAF2" s="68"/>
      <c r="QAG2" s="68"/>
      <c r="QAH2" s="68"/>
      <c r="QAI2" s="68"/>
      <c r="QAJ2" s="68"/>
      <c r="QAK2" s="68"/>
      <c r="QAL2" s="68"/>
      <c r="QAM2" s="68"/>
      <c r="QAN2" s="68"/>
      <c r="QAO2" s="68"/>
      <c r="QAP2" s="68"/>
      <c r="QAQ2" s="68"/>
      <c r="QAR2" s="68"/>
      <c r="QAS2" s="68"/>
      <c r="QAT2" s="68"/>
      <c r="QAU2" s="68"/>
      <c r="QAV2" s="68"/>
      <c r="QAW2" s="68"/>
      <c r="QAX2" s="68"/>
      <c r="QAY2" s="68"/>
      <c r="QAZ2" s="68"/>
      <c r="QBA2" s="68"/>
      <c r="QBB2" s="68"/>
      <c r="QBC2" s="68"/>
      <c r="QBD2" s="68"/>
      <c r="QBE2" s="68"/>
      <c r="QBF2" s="68"/>
      <c r="QBG2" s="68"/>
      <c r="QBH2" s="68"/>
      <c r="QBI2" s="68"/>
      <c r="QBJ2" s="68"/>
      <c r="QBK2" s="68"/>
      <c r="QBL2" s="68"/>
      <c r="QBM2" s="68"/>
      <c r="QBN2" s="68"/>
      <c r="QBO2" s="68"/>
      <c r="QBP2" s="68"/>
      <c r="QBQ2" s="68"/>
      <c r="QBR2" s="68"/>
      <c r="QBS2" s="68"/>
      <c r="QBT2" s="68"/>
      <c r="QBU2" s="68"/>
      <c r="QBV2" s="68"/>
      <c r="QBW2" s="68"/>
      <c r="QBX2" s="68"/>
      <c r="QBY2" s="68"/>
      <c r="QBZ2" s="68"/>
      <c r="QCA2" s="68"/>
      <c r="QCB2" s="68"/>
      <c r="QCC2" s="68"/>
      <c r="QCD2" s="68"/>
      <c r="QCE2" s="68"/>
      <c r="QCF2" s="68"/>
      <c r="QCG2" s="68"/>
      <c r="QCH2" s="68"/>
      <c r="QCI2" s="68"/>
      <c r="QCJ2" s="68"/>
      <c r="QCK2" s="68"/>
      <c r="QCL2" s="68"/>
      <c r="QCM2" s="68"/>
      <c r="QCN2" s="68"/>
      <c r="QCO2" s="68"/>
      <c r="QCP2" s="68"/>
      <c r="QCQ2" s="68"/>
      <c r="QCR2" s="68"/>
      <c r="QCS2" s="68"/>
      <c r="QCT2" s="68"/>
      <c r="QCU2" s="68"/>
      <c r="QCV2" s="68"/>
      <c r="QCW2" s="68"/>
      <c r="QCX2" s="68"/>
      <c r="QCY2" s="68"/>
      <c r="QCZ2" s="68"/>
      <c r="QDA2" s="68"/>
      <c r="QDB2" s="68"/>
      <c r="QDC2" s="68"/>
      <c r="QDD2" s="68"/>
      <c r="QDE2" s="68"/>
      <c r="QDF2" s="68"/>
      <c r="QDG2" s="68"/>
      <c r="QDH2" s="68"/>
      <c r="QDI2" s="68"/>
      <c r="QDJ2" s="68"/>
      <c r="QDK2" s="68"/>
      <c r="QDL2" s="68"/>
      <c r="QDM2" s="68"/>
      <c r="QDN2" s="68"/>
      <c r="QDO2" s="68"/>
      <c r="QDP2" s="68"/>
      <c r="QDQ2" s="68"/>
      <c r="QDR2" s="68"/>
      <c r="QDS2" s="68"/>
      <c r="QDT2" s="68"/>
      <c r="QDU2" s="68"/>
      <c r="QDV2" s="68"/>
      <c r="QDW2" s="68"/>
      <c r="QDX2" s="68"/>
      <c r="QDY2" s="68"/>
      <c r="QDZ2" s="68"/>
      <c r="QEA2" s="68"/>
      <c r="QEB2" s="68"/>
      <c r="QEC2" s="68"/>
      <c r="QED2" s="68"/>
      <c r="QEE2" s="68"/>
      <c r="QEF2" s="68"/>
      <c r="QEG2" s="68"/>
      <c r="QEH2" s="68"/>
      <c r="QEI2" s="68"/>
      <c r="QEJ2" s="68"/>
      <c r="QEK2" s="68"/>
      <c r="QEL2" s="68"/>
      <c r="QEM2" s="68"/>
      <c r="QEN2" s="68"/>
      <c r="QEO2" s="68"/>
      <c r="QEP2" s="68"/>
      <c r="QEQ2" s="68"/>
      <c r="QER2" s="68"/>
      <c r="QES2" s="68"/>
      <c r="QET2" s="68"/>
      <c r="QEU2" s="68"/>
      <c r="QEV2" s="68"/>
      <c r="QEW2" s="68"/>
      <c r="QEX2" s="68"/>
      <c r="QEY2" s="68"/>
      <c r="QEZ2" s="68"/>
      <c r="QFA2" s="68"/>
      <c r="QFB2" s="68"/>
      <c r="QFC2" s="68"/>
      <c r="QFD2" s="68"/>
      <c r="QFE2" s="68"/>
      <c r="QFF2" s="68"/>
      <c r="QFG2" s="68"/>
      <c r="QFH2" s="68"/>
      <c r="QFI2" s="68"/>
      <c r="QFJ2" s="68"/>
      <c r="QFK2" s="68"/>
      <c r="QFL2" s="68"/>
      <c r="QFM2" s="68"/>
      <c r="QFN2" s="68"/>
      <c r="QFO2" s="68"/>
      <c r="QFP2" s="68"/>
      <c r="QFQ2" s="68"/>
      <c r="QFR2" s="68"/>
      <c r="QFS2" s="68"/>
      <c r="QFT2" s="68"/>
      <c r="QFU2" s="68"/>
      <c r="QFV2" s="68"/>
      <c r="QFW2" s="68"/>
      <c r="QFX2" s="68"/>
      <c r="QFY2" s="68"/>
      <c r="QFZ2" s="68"/>
      <c r="QGA2" s="68"/>
      <c r="QGB2" s="68"/>
      <c r="QGC2" s="68"/>
      <c r="QGD2" s="68"/>
      <c r="QGE2" s="68"/>
      <c r="QGF2" s="68"/>
      <c r="QGG2" s="68"/>
      <c r="QGH2" s="68"/>
      <c r="QGI2" s="68"/>
      <c r="QGJ2" s="68"/>
      <c r="QGK2" s="68"/>
      <c r="QGL2" s="68"/>
      <c r="QGM2" s="68"/>
      <c r="QGN2" s="68"/>
      <c r="QGO2" s="68"/>
      <c r="QGP2" s="68"/>
      <c r="QGQ2" s="68"/>
      <c r="QGR2" s="68"/>
      <c r="QGS2" s="68"/>
      <c r="QGT2" s="68"/>
      <c r="QGU2" s="68"/>
      <c r="QGV2" s="68"/>
      <c r="QGW2" s="68"/>
      <c r="QGX2" s="68"/>
      <c r="QGY2" s="68"/>
      <c r="QGZ2" s="68"/>
      <c r="QHA2" s="68"/>
      <c r="QHB2" s="68"/>
      <c r="QHC2" s="68"/>
      <c r="QHD2" s="68"/>
      <c r="QHE2" s="68"/>
      <c r="QHF2" s="68"/>
      <c r="QHG2" s="68"/>
      <c r="QHH2" s="68"/>
      <c r="QHI2" s="68"/>
      <c r="QHJ2" s="68"/>
      <c r="QHK2" s="68"/>
      <c r="QHL2" s="68"/>
      <c r="QHM2" s="68"/>
      <c r="QHN2" s="68"/>
      <c r="QHO2" s="68"/>
      <c r="QHP2" s="68"/>
      <c r="QHQ2" s="68"/>
      <c r="QHR2" s="68"/>
      <c r="QHS2" s="68"/>
      <c r="QHT2" s="68"/>
      <c r="QHU2" s="68"/>
      <c r="QHV2" s="68"/>
      <c r="QHW2" s="68"/>
      <c r="QHX2" s="68"/>
      <c r="QHY2" s="68"/>
      <c r="QHZ2" s="68"/>
      <c r="QIA2" s="68"/>
      <c r="QIB2" s="68"/>
      <c r="QIC2" s="68"/>
      <c r="QID2" s="68"/>
      <c r="QIE2" s="68"/>
      <c r="QIF2" s="68"/>
      <c r="QIG2" s="68"/>
      <c r="QIH2" s="68"/>
      <c r="QII2" s="68"/>
      <c r="QIJ2" s="68"/>
      <c r="QIK2" s="68"/>
      <c r="QIL2" s="68"/>
      <c r="QIM2" s="68"/>
      <c r="QIN2" s="68"/>
      <c r="QIO2" s="68"/>
      <c r="QIP2" s="68"/>
      <c r="QIQ2" s="68"/>
      <c r="QIR2" s="68"/>
      <c r="QIS2" s="68"/>
      <c r="QIT2" s="68"/>
      <c r="QIU2" s="68"/>
      <c r="QIV2" s="68"/>
      <c r="QIW2" s="68"/>
      <c r="QIX2" s="68"/>
      <c r="QIY2" s="68"/>
      <c r="QIZ2" s="68"/>
      <c r="QJA2" s="68"/>
      <c r="QJB2" s="68"/>
      <c r="QJC2" s="68"/>
      <c r="QJD2" s="68"/>
      <c r="QJE2" s="68"/>
      <c r="QJF2" s="68"/>
      <c r="QJG2" s="68"/>
      <c r="QJH2" s="68"/>
      <c r="QJI2" s="68"/>
      <c r="QJJ2" s="68"/>
      <c r="QJK2" s="68"/>
      <c r="QJL2" s="68"/>
      <c r="QJM2" s="68"/>
      <c r="QJN2" s="68"/>
      <c r="QJO2" s="68"/>
      <c r="QJP2" s="68"/>
      <c r="QJQ2" s="68"/>
      <c r="QJR2" s="68"/>
      <c r="QJS2" s="68"/>
      <c r="QJT2" s="68"/>
      <c r="QJU2" s="68"/>
      <c r="QJV2" s="68"/>
      <c r="QJW2" s="68"/>
      <c r="QJX2" s="68"/>
      <c r="QJY2" s="68"/>
      <c r="QJZ2" s="68"/>
      <c r="QKA2" s="68"/>
      <c r="QKB2" s="68"/>
      <c r="QKC2" s="68"/>
      <c r="QKD2" s="68"/>
      <c r="QKE2" s="68"/>
      <c r="QKF2" s="68"/>
      <c r="QKG2" s="68"/>
      <c r="QKH2" s="68"/>
      <c r="QKI2" s="68"/>
      <c r="QKJ2" s="68"/>
      <c r="QKK2" s="68"/>
      <c r="QKL2" s="68"/>
      <c r="QKM2" s="68"/>
      <c r="QKN2" s="68"/>
      <c r="QKO2" s="68"/>
      <c r="QKP2" s="68"/>
      <c r="QKQ2" s="68"/>
      <c r="QKR2" s="68"/>
      <c r="QKS2" s="68"/>
      <c r="QKT2" s="68"/>
      <c r="QKU2" s="68"/>
      <c r="QKV2" s="68"/>
      <c r="QKW2" s="68"/>
      <c r="QKX2" s="68"/>
      <c r="QKY2" s="68"/>
      <c r="QKZ2" s="68"/>
      <c r="QLA2" s="68"/>
      <c r="QLB2" s="68"/>
      <c r="QLC2" s="68"/>
      <c r="QLD2" s="68"/>
      <c r="QLE2" s="68"/>
      <c r="QLF2" s="68"/>
      <c r="QLG2" s="68"/>
      <c r="QLH2" s="68"/>
      <c r="QLI2" s="68"/>
      <c r="QLJ2" s="68"/>
      <c r="QLK2" s="68"/>
      <c r="QLL2" s="68"/>
      <c r="QLM2" s="68"/>
      <c r="QLN2" s="68"/>
      <c r="QLO2" s="68"/>
      <c r="QLP2" s="68"/>
      <c r="QLQ2" s="68"/>
      <c r="QLR2" s="68"/>
      <c r="QLS2" s="68"/>
      <c r="QLT2" s="68"/>
      <c r="QLU2" s="68"/>
      <c r="QLV2" s="68"/>
      <c r="QLW2" s="68"/>
      <c r="QLX2" s="68"/>
      <c r="QLY2" s="68"/>
      <c r="QLZ2" s="68"/>
      <c r="QMA2" s="68"/>
      <c r="QMB2" s="68"/>
      <c r="QMC2" s="68"/>
      <c r="QMD2" s="68"/>
      <c r="QME2" s="68"/>
      <c r="QMF2" s="68"/>
      <c r="QMG2" s="68"/>
      <c r="QMH2" s="68"/>
      <c r="QMI2" s="68"/>
      <c r="QMJ2" s="68"/>
      <c r="QMK2" s="68"/>
      <c r="QML2" s="68"/>
      <c r="QMM2" s="68"/>
      <c r="QMN2" s="68"/>
      <c r="QMO2" s="68"/>
      <c r="QMP2" s="68"/>
      <c r="QMQ2" s="68"/>
      <c r="QMR2" s="68"/>
      <c r="QMS2" s="68"/>
      <c r="QMT2" s="68"/>
      <c r="QMU2" s="68"/>
      <c r="QMV2" s="68"/>
      <c r="QMW2" s="68"/>
      <c r="QMX2" s="68"/>
      <c r="QMY2" s="68"/>
      <c r="QMZ2" s="68"/>
      <c r="QNA2" s="68"/>
      <c r="QNB2" s="68"/>
      <c r="QNC2" s="68"/>
      <c r="QND2" s="68"/>
      <c r="QNE2" s="68"/>
      <c r="QNF2" s="68"/>
      <c r="QNG2" s="68"/>
      <c r="QNH2" s="68"/>
      <c r="QNI2" s="68"/>
      <c r="QNJ2" s="68"/>
      <c r="QNK2" s="68"/>
      <c r="QNL2" s="68"/>
      <c r="QNM2" s="68"/>
      <c r="QNN2" s="68"/>
      <c r="QNO2" s="68"/>
      <c r="QNP2" s="68"/>
      <c r="QNQ2" s="68"/>
      <c r="QNR2" s="68"/>
      <c r="QNS2" s="68"/>
      <c r="QNT2" s="68"/>
      <c r="QNU2" s="68"/>
      <c r="QNV2" s="68"/>
      <c r="QNW2" s="68"/>
      <c r="QNX2" s="68"/>
      <c r="QNY2" s="68"/>
      <c r="QNZ2" s="68"/>
      <c r="QOA2" s="68"/>
      <c r="QOB2" s="68"/>
      <c r="QOC2" s="68"/>
      <c r="QOD2" s="68"/>
      <c r="QOE2" s="68"/>
      <c r="QOF2" s="68"/>
      <c r="QOG2" s="68"/>
      <c r="QOH2" s="68"/>
      <c r="QOI2" s="68"/>
      <c r="QOJ2" s="68"/>
      <c r="QOK2" s="68"/>
      <c r="QOL2" s="68"/>
      <c r="QOM2" s="68"/>
      <c r="QON2" s="68"/>
      <c r="QOO2" s="68"/>
      <c r="QOP2" s="68"/>
      <c r="QOQ2" s="68"/>
      <c r="QOR2" s="68"/>
      <c r="QOS2" s="68"/>
      <c r="QOT2" s="68"/>
      <c r="QOU2" s="68"/>
      <c r="QOV2" s="68"/>
      <c r="QOW2" s="68"/>
      <c r="QOX2" s="68"/>
      <c r="QOY2" s="68"/>
      <c r="QOZ2" s="68"/>
      <c r="QPA2" s="68"/>
      <c r="QPB2" s="68"/>
      <c r="QPC2" s="68"/>
      <c r="QPD2" s="68"/>
      <c r="QPE2" s="68"/>
      <c r="QPF2" s="68"/>
      <c r="QPG2" s="68"/>
      <c r="QPH2" s="68"/>
      <c r="QPI2" s="68"/>
      <c r="QPJ2" s="68"/>
      <c r="QPK2" s="68"/>
      <c r="QPL2" s="68"/>
      <c r="QPM2" s="68"/>
      <c r="QPN2" s="68"/>
      <c r="QPO2" s="68"/>
      <c r="QPP2" s="68"/>
      <c r="QPQ2" s="68"/>
      <c r="QPR2" s="68"/>
      <c r="QPS2" s="68"/>
      <c r="QPT2" s="68"/>
      <c r="QPU2" s="68"/>
      <c r="QPV2" s="68"/>
      <c r="QPW2" s="68"/>
      <c r="QPX2" s="68"/>
      <c r="QPY2" s="68"/>
      <c r="QPZ2" s="68"/>
      <c r="QQA2" s="68"/>
      <c r="QQB2" s="68"/>
      <c r="QQC2" s="68"/>
      <c r="QQD2" s="68"/>
      <c r="QQE2" s="68"/>
      <c r="QQF2" s="68"/>
      <c r="QQG2" s="68"/>
      <c r="QQH2" s="68"/>
      <c r="QQI2" s="68"/>
      <c r="QQJ2" s="68"/>
      <c r="QQK2" s="68"/>
      <c r="QQL2" s="68"/>
      <c r="QQM2" s="68"/>
      <c r="QQN2" s="68"/>
      <c r="QQO2" s="68"/>
      <c r="QQP2" s="68"/>
      <c r="QQQ2" s="68"/>
      <c r="QQR2" s="68"/>
      <c r="QQS2" s="68"/>
      <c r="QQT2" s="68"/>
      <c r="QQU2" s="68"/>
      <c r="QQV2" s="68"/>
      <c r="QQW2" s="68"/>
      <c r="QQX2" s="68"/>
      <c r="QQY2" s="68"/>
      <c r="QQZ2" s="68"/>
      <c r="QRA2" s="68"/>
      <c r="QRB2" s="68"/>
      <c r="QRC2" s="68"/>
      <c r="QRD2" s="68"/>
      <c r="QRE2" s="68"/>
      <c r="QRF2" s="68"/>
      <c r="QRG2" s="68"/>
      <c r="QRH2" s="68"/>
      <c r="QRI2" s="68"/>
      <c r="QRJ2" s="68"/>
      <c r="QRK2" s="68"/>
      <c r="QRL2" s="68"/>
      <c r="QRM2" s="68"/>
      <c r="QRN2" s="68"/>
      <c r="QRO2" s="68"/>
      <c r="QRP2" s="68"/>
      <c r="QRQ2" s="68"/>
      <c r="QRR2" s="68"/>
      <c r="QRS2" s="68"/>
      <c r="QRT2" s="68"/>
      <c r="QRU2" s="68"/>
      <c r="QRV2" s="68"/>
      <c r="QRW2" s="68"/>
      <c r="QRX2" s="68"/>
      <c r="QRY2" s="68"/>
      <c r="QRZ2" s="68"/>
      <c r="QSA2" s="68"/>
      <c r="QSB2" s="68"/>
      <c r="QSC2" s="68"/>
      <c r="QSD2" s="68"/>
      <c r="QSE2" s="68"/>
      <c r="QSF2" s="68"/>
      <c r="QSG2" s="68"/>
      <c r="QSH2" s="68"/>
      <c r="QSI2" s="68"/>
      <c r="QSJ2" s="68"/>
      <c r="QSK2" s="68"/>
      <c r="QSL2" s="68"/>
      <c r="QSM2" s="68"/>
      <c r="QSN2" s="68"/>
      <c r="QSO2" s="68"/>
      <c r="QSP2" s="68"/>
      <c r="QSQ2" s="68"/>
      <c r="QSR2" s="68"/>
      <c r="QSS2" s="68"/>
      <c r="QST2" s="68"/>
      <c r="QSU2" s="68"/>
      <c r="QSV2" s="68"/>
      <c r="QSW2" s="68"/>
      <c r="QSX2" s="68"/>
      <c r="QSY2" s="68"/>
      <c r="QSZ2" s="68"/>
      <c r="QTA2" s="68"/>
      <c r="QTB2" s="68"/>
      <c r="QTC2" s="68"/>
      <c r="QTD2" s="68"/>
      <c r="QTE2" s="68"/>
      <c r="QTF2" s="68"/>
      <c r="QTG2" s="68"/>
      <c r="QTH2" s="68"/>
      <c r="QTI2" s="68"/>
      <c r="QTJ2" s="68"/>
      <c r="QTK2" s="68"/>
      <c r="QTL2" s="68"/>
      <c r="QTM2" s="68"/>
      <c r="QTN2" s="68"/>
      <c r="QTO2" s="68"/>
      <c r="QTP2" s="68"/>
      <c r="QTQ2" s="68"/>
      <c r="QTR2" s="68"/>
      <c r="QTS2" s="68"/>
      <c r="QTT2" s="68"/>
      <c r="QTU2" s="68"/>
      <c r="QTV2" s="68"/>
      <c r="QTW2" s="68"/>
      <c r="QTX2" s="68"/>
      <c r="QTY2" s="68"/>
      <c r="QTZ2" s="68"/>
      <c r="QUA2" s="68"/>
      <c r="QUB2" s="68"/>
      <c r="QUC2" s="68"/>
      <c r="QUD2" s="68"/>
      <c r="QUE2" s="68"/>
      <c r="QUF2" s="68"/>
      <c r="QUG2" s="68"/>
      <c r="QUH2" s="68"/>
      <c r="QUI2" s="68"/>
      <c r="QUJ2" s="68"/>
      <c r="QUK2" s="68"/>
      <c r="QUL2" s="68"/>
      <c r="QUM2" s="68"/>
      <c r="QUN2" s="68"/>
      <c r="QUO2" s="68"/>
      <c r="QUP2" s="68"/>
      <c r="QUQ2" s="68"/>
      <c r="QUR2" s="68"/>
      <c r="QUS2" s="68"/>
      <c r="QUT2" s="68"/>
      <c r="QUU2" s="68"/>
      <c r="QUV2" s="68"/>
      <c r="QUW2" s="68"/>
      <c r="QUX2" s="68"/>
      <c r="QUY2" s="68"/>
      <c r="QUZ2" s="68"/>
      <c r="QVA2" s="68"/>
      <c r="QVB2" s="68"/>
      <c r="QVC2" s="68"/>
      <c r="QVD2" s="68"/>
      <c r="QVE2" s="68"/>
      <c r="QVF2" s="68"/>
      <c r="QVG2" s="68"/>
      <c r="QVH2" s="68"/>
      <c r="QVI2" s="68"/>
      <c r="QVJ2" s="68"/>
      <c r="QVK2" s="68"/>
      <c r="QVL2" s="68"/>
      <c r="QVM2" s="68"/>
      <c r="QVN2" s="68"/>
      <c r="QVO2" s="68"/>
      <c r="QVP2" s="68"/>
      <c r="QVQ2" s="68"/>
      <c r="QVR2" s="68"/>
      <c r="QVS2" s="68"/>
      <c r="QVT2" s="68"/>
      <c r="QVU2" s="68"/>
      <c r="QVV2" s="68"/>
      <c r="QVW2" s="68"/>
      <c r="QVX2" s="68"/>
      <c r="QVY2" s="68"/>
      <c r="QVZ2" s="68"/>
      <c r="QWA2" s="68"/>
      <c r="QWB2" s="68"/>
      <c r="QWC2" s="68"/>
      <c r="QWD2" s="68"/>
      <c r="QWE2" s="68"/>
      <c r="QWF2" s="68"/>
      <c r="QWG2" s="68"/>
      <c r="QWH2" s="68"/>
      <c r="QWI2" s="68"/>
      <c r="QWJ2" s="68"/>
      <c r="QWK2" s="68"/>
      <c r="QWL2" s="68"/>
      <c r="QWM2" s="68"/>
      <c r="QWN2" s="68"/>
      <c r="QWO2" s="68"/>
      <c r="QWP2" s="68"/>
      <c r="QWQ2" s="68"/>
      <c r="QWR2" s="68"/>
      <c r="QWS2" s="68"/>
      <c r="QWT2" s="68"/>
      <c r="QWU2" s="68"/>
      <c r="QWV2" s="68"/>
      <c r="QWW2" s="68"/>
      <c r="QWX2" s="68"/>
      <c r="QWY2" s="68"/>
      <c r="QWZ2" s="68"/>
      <c r="QXA2" s="68"/>
      <c r="QXB2" s="68"/>
      <c r="QXC2" s="68"/>
      <c r="QXD2" s="68"/>
      <c r="QXE2" s="68"/>
      <c r="QXF2" s="68"/>
      <c r="QXG2" s="68"/>
      <c r="QXH2" s="68"/>
      <c r="QXI2" s="68"/>
      <c r="QXJ2" s="68"/>
      <c r="QXK2" s="68"/>
      <c r="QXL2" s="68"/>
      <c r="QXM2" s="68"/>
      <c r="QXN2" s="68"/>
      <c r="QXO2" s="68"/>
      <c r="QXP2" s="68"/>
      <c r="QXQ2" s="68"/>
      <c r="QXR2" s="68"/>
      <c r="QXS2" s="68"/>
      <c r="QXT2" s="68"/>
      <c r="QXU2" s="68"/>
      <c r="QXV2" s="68"/>
      <c r="QXW2" s="68"/>
      <c r="QXX2" s="68"/>
      <c r="QXY2" s="68"/>
      <c r="QXZ2" s="68"/>
      <c r="QYA2" s="68"/>
      <c r="QYB2" s="68"/>
      <c r="QYC2" s="68"/>
      <c r="QYD2" s="68"/>
      <c r="QYE2" s="68"/>
      <c r="QYF2" s="68"/>
      <c r="QYG2" s="68"/>
      <c r="QYH2" s="68"/>
      <c r="QYI2" s="68"/>
      <c r="QYJ2" s="68"/>
      <c r="QYK2" s="68"/>
      <c r="QYL2" s="68"/>
      <c r="QYM2" s="68"/>
      <c r="QYN2" s="68"/>
      <c r="QYO2" s="68"/>
      <c r="QYP2" s="68"/>
      <c r="QYQ2" s="68"/>
      <c r="QYR2" s="68"/>
      <c r="QYS2" s="68"/>
      <c r="QYT2" s="68"/>
      <c r="QYU2" s="68"/>
      <c r="QYV2" s="68"/>
      <c r="QYW2" s="68"/>
      <c r="QYX2" s="68"/>
      <c r="QYY2" s="68"/>
      <c r="QYZ2" s="68"/>
      <c r="QZA2" s="68"/>
      <c r="QZB2" s="68"/>
      <c r="QZC2" s="68"/>
      <c r="QZD2" s="68"/>
      <c r="QZE2" s="68"/>
      <c r="QZF2" s="68"/>
      <c r="QZG2" s="68"/>
      <c r="QZH2" s="68"/>
      <c r="QZI2" s="68"/>
      <c r="QZJ2" s="68"/>
      <c r="QZK2" s="68"/>
      <c r="QZL2" s="68"/>
      <c r="QZM2" s="68"/>
      <c r="QZN2" s="68"/>
      <c r="QZO2" s="68"/>
      <c r="QZP2" s="68"/>
      <c r="QZQ2" s="68"/>
      <c r="QZR2" s="68"/>
      <c r="QZS2" s="68"/>
      <c r="QZT2" s="68"/>
      <c r="QZU2" s="68"/>
      <c r="QZV2" s="68"/>
      <c r="QZW2" s="68"/>
      <c r="QZX2" s="68"/>
      <c r="QZY2" s="68"/>
      <c r="QZZ2" s="68"/>
      <c r="RAA2" s="68"/>
      <c r="RAB2" s="68"/>
      <c r="RAC2" s="68"/>
      <c r="RAD2" s="68"/>
      <c r="RAE2" s="68"/>
      <c r="RAF2" s="68"/>
      <c r="RAG2" s="68"/>
      <c r="RAH2" s="68"/>
      <c r="RAI2" s="68"/>
      <c r="RAJ2" s="68"/>
      <c r="RAK2" s="68"/>
      <c r="RAL2" s="68"/>
      <c r="RAM2" s="68"/>
      <c r="RAN2" s="68"/>
      <c r="RAO2" s="68"/>
      <c r="RAP2" s="68"/>
      <c r="RAQ2" s="68"/>
      <c r="RAR2" s="68"/>
      <c r="RAS2" s="68"/>
      <c r="RAT2" s="68"/>
      <c r="RAU2" s="68"/>
      <c r="RAV2" s="68"/>
      <c r="RAW2" s="68"/>
      <c r="RAX2" s="68"/>
      <c r="RAY2" s="68"/>
      <c r="RAZ2" s="68"/>
      <c r="RBA2" s="68"/>
      <c r="RBB2" s="68"/>
      <c r="RBC2" s="68"/>
      <c r="RBD2" s="68"/>
      <c r="RBE2" s="68"/>
      <c r="RBF2" s="68"/>
      <c r="RBG2" s="68"/>
      <c r="RBH2" s="68"/>
      <c r="RBI2" s="68"/>
      <c r="RBJ2" s="68"/>
      <c r="RBK2" s="68"/>
      <c r="RBL2" s="68"/>
      <c r="RBM2" s="68"/>
      <c r="RBN2" s="68"/>
      <c r="RBO2" s="68"/>
      <c r="RBP2" s="68"/>
      <c r="RBQ2" s="68"/>
      <c r="RBR2" s="68"/>
      <c r="RBS2" s="68"/>
      <c r="RBT2" s="68"/>
      <c r="RBU2" s="68"/>
      <c r="RBV2" s="68"/>
      <c r="RBW2" s="68"/>
      <c r="RBX2" s="68"/>
      <c r="RBY2" s="68"/>
      <c r="RBZ2" s="68"/>
      <c r="RCA2" s="68"/>
      <c r="RCB2" s="68"/>
      <c r="RCC2" s="68"/>
      <c r="RCD2" s="68"/>
      <c r="RCE2" s="68"/>
      <c r="RCF2" s="68"/>
      <c r="RCG2" s="68"/>
      <c r="RCH2" s="68"/>
      <c r="RCI2" s="68"/>
      <c r="RCJ2" s="68"/>
      <c r="RCK2" s="68"/>
      <c r="RCL2" s="68"/>
      <c r="RCM2" s="68"/>
      <c r="RCN2" s="68"/>
      <c r="RCO2" s="68"/>
      <c r="RCP2" s="68"/>
      <c r="RCQ2" s="68"/>
      <c r="RCR2" s="68"/>
      <c r="RCS2" s="68"/>
      <c r="RCT2" s="68"/>
      <c r="RCU2" s="68"/>
      <c r="RCV2" s="68"/>
      <c r="RCW2" s="68"/>
      <c r="RCX2" s="68"/>
      <c r="RCY2" s="68"/>
      <c r="RCZ2" s="68"/>
      <c r="RDA2" s="68"/>
      <c r="RDB2" s="68"/>
      <c r="RDC2" s="68"/>
      <c r="RDD2" s="68"/>
      <c r="RDE2" s="68"/>
      <c r="RDF2" s="68"/>
      <c r="RDG2" s="68"/>
      <c r="RDH2" s="68"/>
      <c r="RDI2" s="68"/>
      <c r="RDJ2" s="68"/>
      <c r="RDK2" s="68"/>
      <c r="RDL2" s="68"/>
      <c r="RDM2" s="68"/>
      <c r="RDN2" s="68"/>
      <c r="RDO2" s="68"/>
      <c r="RDP2" s="68"/>
      <c r="RDQ2" s="68"/>
      <c r="RDR2" s="68"/>
      <c r="RDS2" s="68"/>
      <c r="RDT2" s="68"/>
      <c r="RDU2" s="68"/>
      <c r="RDV2" s="68"/>
      <c r="RDW2" s="68"/>
      <c r="RDX2" s="68"/>
      <c r="RDY2" s="68"/>
      <c r="RDZ2" s="68"/>
      <c r="REA2" s="68"/>
      <c r="REB2" s="68"/>
      <c r="REC2" s="68"/>
      <c r="RED2" s="68"/>
      <c r="REE2" s="68"/>
      <c r="REF2" s="68"/>
      <c r="REG2" s="68"/>
      <c r="REH2" s="68"/>
      <c r="REI2" s="68"/>
      <c r="REJ2" s="68"/>
      <c r="REK2" s="68"/>
      <c r="REL2" s="68"/>
      <c r="REM2" s="68"/>
      <c r="REN2" s="68"/>
      <c r="REO2" s="68"/>
      <c r="REP2" s="68"/>
      <c r="REQ2" s="68"/>
      <c r="RER2" s="68"/>
      <c r="RES2" s="68"/>
      <c r="RET2" s="68"/>
      <c r="REU2" s="68"/>
      <c r="REV2" s="68"/>
      <c r="REW2" s="68"/>
      <c r="REX2" s="68"/>
      <c r="REY2" s="68"/>
      <c r="REZ2" s="68"/>
      <c r="RFA2" s="68"/>
      <c r="RFB2" s="68"/>
      <c r="RFC2" s="68"/>
      <c r="RFD2" s="68"/>
      <c r="RFE2" s="68"/>
      <c r="RFF2" s="68"/>
      <c r="RFG2" s="68"/>
      <c r="RFH2" s="68"/>
      <c r="RFI2" s="68"/>
      <c r="RFJ2" s="68"/>
      <c r="RFK2" s="68"/>
      <c r="RFL2" s="68"/>
      <c r="RFM2" s="68"/>
      <c r="RFN2" s="68"/>
      <c r="RFO2" s="68"/>
      <c r="RFP2" s="68"/>
      <c r="RFQ2" s="68"/>
      <c r="RFR2" s="68"/>
      <c r="RFS2" s="68"/>
      <c r="RFT2" s="68"/>
      <c r="RFU2" s="68"/>
      <c r="RFV2" s="68"/>
      <c r="RFW2" s="68"/>
      <c r="RFX2" s="68"/>
      <c r="RFY2" s="68"/>
      <c r="RFZ2" s="68"/>
      <c r="RGA2" s="68"/>
      <c r="RGB2" s="68"/>
      <c r="RGC2" s="68"/>
      <c r="RGD2" s="68"/>
      <c r="RGE2" s="68"/>
      <c r="RGF2" s="68"/>
      <c r="RGG2" s="68"/>
      <c r="RGH2" s="68"/>
      <c r="RGI2" s="68"/>
      <c r="RGJ2" s="68"/>
      <c r="RGK2" s="68"/>
      <c r="RGL2" s="68"/>
      <c r="RGM2" s="68"/>
      <c r="RGN2" s="68"/>
      <c r="RGO2" s="68"/>
      <c r="RGP2" s="68"/>
      <c r="RGQ2" s="68"/>
      <c r="RGR2" s="68"/>
      <c r="RGS2" s="68"/>
      <c r="RGT2" s="68"/>
      <c r="RGU2" s="68"/>
      <c r="RGV2" s="68"/>
      <c r="RGW2" s="68"/>
      <c r="RGX2" s="68"/>
      <c r="RGY2" s="68"/>
      <c r="RGZ2" s="68"/>
      <c r="RHA2" s="68"/>
      <c r="RHB2" s="68"/>
      <c r="RHC2" s="68"/>
      <c r="RHD2" s="68"/>
      <c r="RHE2" s="68"/>
      <c r="RHF2" s="68"/>
      <c r="RHG2" s="68"/>
      <c r="RHH2" s="68"/>
      <c r="RHI2" s="68"/>
      <c r="RHJ2" s="68"/>
      <c r="RHK2" s="68"/>
      <c r="RHL2" s="68"/>
      <c r="RHM2" s="68"/>
      <c r="RHN2" s="68"/>
      <c r="RHO2" s="68"/>
      <c r="RHP2" s="68"/>
      <c r="RHQ2" s="68"/>
      <c r="RHR2" s="68"/>
      <c r="RHS2" s="68"/>
      <c r="RHT2" s="68"/>
      <c r="RHU2" s="68"/>
      <c r="RHV2" s="68"/>
      <c r="RHW2" s="68"/>
      <c r="RHX2" s="68"/>
      <c r="RHY2" s="68"/>
      <c r="RHZ2" s="68"/>
      <c r="RIA2" s="68"/>
      <c r="RIB2" s="68"/>
      <c r="RIC2" s="68"/>
      <c r="RID2" s="68"/>
      <c r="RIE2" s="68"/>
      <c r="RIF2" s="68"/>
      <c r="RIG2" s="68"/>
      <c r="RIH2" s="68"/>
      <c r="RII2" s="68"/>
      <c r="RIJ2" s="68"/>
      <c r="RIK2" s="68"/>
      <c r="RIL2" s="68"/>
      <c r="RIM2" s="68"/>
      <c r="RIN2" s="68"/>
      <c r="RIO2" s="68"/>
      <c r="RIP2" s="68"/>
      <c r="RIQ2" s="68"/>
      <c r="RIR2" s="68"/>
      <c r="RIS2" s="68"/>
      <c r="RIT2" s="68"/>
      <c r="RIU2" s="68"/>
      <c r="RIV2" s="68"/>
      <c r="RIW2" s="68"/>
      <c r="RIX2" s="68"/>
      <c r="RIY2" s="68"/>
      <c r="RIZ2" s="68"/>
      <c r="RJA2" s="68"/>
      <c r="RJB2" s="68"/>
      <c r="RJC2" s="68"/>
      <c r="RJD2" s="68"/>
      <c r="RJE2" s="68"/>
      <c r="RJF2" s="68"/>
      <c r="RJG2" s="68"/>
      <c r="RJH2" s="68"/>
      <c r="RJI2" s="68"/>
      <c r="RJJ2" s="68"/>
      <c r="RJK2" s="68"/>
      <c r="RJL2" s="68"/>
      <c r="RJM2" s="68"/>
      <c r="RJN2" s="68"/>
      <c r="RJO2" s="68"/>
      <c r="RJP2" s="68"/>
      <c r="RJQ2" s="68"/>
      <c r="RJR2" s="68"/>
      <c r="RJS2" s="68"/>
      <c r="RJT2" s="68"/>
      <c r="RJU2" s="68"/>
      <c r="RJV2" s="68"/>
      <c r="RJW2" s="68"/>
      <c r="RJX2" s="68"/>
      <c r="RJY2" s="68"/>
      <c r="RJZ2" s="68"/>
      <c r="RKA2" s="68"/>
      <c r="RKB2" s="68"/>
      <c r="RKC2" s="68"/>
      <c r="RKD2" s="68"/>
      <c r="RKE2" s="68"/>
      <c r="RKF2" s="68"/>
      <c r="RKG2" s="68"/>
      <c r="RKH2" s="68"/>
      <c r="RKI2" s="68"/>
      <c r="RKJ2" s="68"/>
      <c r="RKK2" s="68"/>
      <c r="RKL2" s="68"/>
      <c r="RKM2" s="68"/>
      <c r="RKN2" s="68"/>
      <c r="RKO2" s="68"/>
      <c r="RKP2" s="68"/>
      <c r="RKQ2" s="68"/>
      <c r="RKR2" s="68"/>
      <c r="RKS2" s="68"/>
      <c r="RKT2" s="68"/>
      <c r="RKU2" s="68"/>
      <c r="RKV2" s="68"/>
      <c r="RKW2" s="68"/>
      <c r="RKX2" s="68"/>
      <c r="RKY2" s="68"/>
      <c r="RKZ2" s="68"/>
      <c r="RLA2" s="68"/>
      <c r="RLB2" s="68"/>
      <c r="RLC2" s="68"/>
      <c r="RLD2" s="68"/>
      <c r="RLE2" s="68"/>
      <c r="RLF2" s="68"/>
      <c r="RLG2" s="68"/>
      <c r="RLH2" s="68"/>
      <c r="RLI2" s="68"/>
      <c r="RLJ2" s="68"/>
      <c r="RLK2" s="68"/>
      <c r="RLL2" s="68"/>
      <c r="RLM2" s="68"/>
      <c r="RLN2" s="68"/>
      <c r="RLO2" s="68"/>
      <c r="RLP2" s="68"/>
      <c r="RLQ2" s="68"/>
      <c r="RLR2" s="68"/>
      <c r="RLS2" s="68"/>
      <c r="RLT2" s="68"/>
      <c r="RLU2" s="68"/>
      <c r="RLV2" s="68"/>
      <c r="RLW2" s="68"/>
      <c r="RLX2" s="68"/>
      <c r="RLY2" s="68"/>
      <c r="RLZ2" s="68"/>
      <c r="RMA2" s="68"/>
      <c r="RMB2" s="68"/>
      <c r="RMC2" s="68"/>
      <c r="RMD2" s="68"/>
      <c r="RME2" s="68"/>
      <c r="RMF2" s="68"/>
      <c r="RMG2" s="68"/>
      <c r="RMH2" s="68"/>
      <c r="RMI2" s="68"/>
      <c r="RMJ2" s="68"/>
      <c r="RMK2" s="68"/>
      <c r="RML2" s="68"/>
      <c r="RMM2" s="68"/>
      <c r="RMN2" s="68"/>
      <c r="RMO2" s="68"/>
      <c r="RMP2" s="68"/>
      <c r="RMQ2" s="68"/>
      <c r="RMR2" s="68"/>
      <c r="RMS2" s="68"/>
      <c r="RMT2" s="68"/>
      <c r="RMU2" s="68"/>
      <c r="RMV2" s="68"/>
      <c r="RMW2" s="68"/>
      <c r="RMX2" s="68"/>
      <c r="RMY2" s="68"/>
      <c r="RMZ2" s="68"/>
      <c r="RNA2" s="68"/>
      <c r="RNB2" s="68"/>
      <c r="RNC2" s="68"/>
      <c r="RND2" s="68"/>
      <c r="RNE2" s="68"/>
      <c r="RNF2" s="68"/>
      <c r="RNG2" s="68"/>
      <c r="RNH2" s="68"/>
      <c r="RNI2" s="68"/>
      <c r="RNJ2" s="68"/>
      <c r="RNK2" s="68"/>
      <c r="RNL2" s="68"/>
      <c r="RNM2" s="68"/>
      <c r="RNN2" s="68"/>
      <c r="RNO2" s="68"/>
      <c r="RNP2" s="68"/>
      <c r="RNQ2" s="68"/>
      <c r="RNR2" s="68"/>
      <c r="RNS2" s="68"/>
      <c r="RNT2" s="68"/>
      <c r="RNU2" s="68"/>
      <c r="RNV2" s="68"/>
      <c r="RNW2" s="68"/>
      <c r="RNX2" s="68"/>
      <c r="RNY2" s="68"/>
      <c r="RNZ2" s="68"/>
      <c r="ROA2" s="68"/>
      <c r="ROB2" s="68"/>
      <c r="ROC2" s="68"/>
      <c r="ROD2" s="68"/>
      <c r="ROE2" s="68"/>
      <c r="ROF2" s="68"/>
      <c r="ROG2" s="68"/>
      <c r="ROH2" s="68"/>
      <c r="ROI2" s="68"/>
      <c r="ROJ2" s="68"/>
      <c r="ROK2" s="68"/>
      <c r="ROL2" s="68"/>
      <c r="ROM2" s="68"/>
      <c r="RON2" s="68"/>
      <c r="ROO2" s="68"/>
      <c r="ROP2" s="68"/>
      <c r="ROQ2" s="68"/>
      <c r="ROR2" s="68"/>
      <c r="ROS2" s="68"/>
      <c r="ROT2" s="68"/>
      <c r="ROU2" s="68"/>
      <c r="ROV2" s="68"/>
      <c r="ROW2" s="68"/>
      <c r="ROX2" s="68"/>
      <c r="ROY2" s="68"/>
      <c r="ROZ2" s="68"/>
      <c r="RPA2" s="68"/>
      <c r="RPB2" s="68"/>
      <c r="RPC2" s="68"/>
      <c r="RPD2" s="68"/>
      <c r="RPE2" s="68"/>
      <c r="RPF2" s="68"/>
      <c r="RPG2" s="68"/>
      <c r="RPH2" s="68"/>
      <c r="RPI2" s="68"/>
      <c r="RPJ2" s="68"/>
      <c r="RPK2" s="68"/>
      <c r="RPL2" s="68"/>
      <c r="RPM2" s="68"/>
      <c r="RPN2" s="68"/>
      <c r="RPO2" s="68"/>
      <c r="RPP2" s="68"/>
      <c r="RPQ2" s="68"/>
      <c r="RPR2" s="68"/>
      <c r="RPS2" s="68"/>
      <c r="RPT2" s="68"/>
      <c r="RPU2" s="68"/>
      <c r="RPV2" s="68"/>
      <c r="RPW2" s="68"/>
      <c r="RPX2" s="68"/>
      <c r="RPY2" s="68"/>
      <c r="RPZ2" s="68"/>
      <c r="RQA2" s="68"/>
      <c r="RQB2" s="68"/>
      <c r="RQC2" s="68"/>
      <c r="RQD2" s="68"/>
      <c r="RQE2" s="68"/>
      <c r="RQF2" s="68"/>
      <c r="RQG2" s="68"/>
      <c r="RQH2" s="68"/>
      <c r="RQI2" s="68"/>
      <c r="RQJ2" s="68"/>
      <c r="RQK2" s="68"/>
      <c r="RQL2" s="68"/>
      <c r="RQM2" s="68"/>
      <c r="RQN2" s="68"/>
      <c r="RQO2" s="68"/>
      <c r="RQP2" s="68"/>
      <c r="RQQ2" s="68"/>
      <c r="RQR2" s="68"/>
      <c r="RQS2" s="68"/>
      <c r="RQT2" s="68"/>
      <c r="RQU2" s="68"/>
      <c r="RQV2" s="68"/>
      <c r="RQW2" s="68"/>
      <c r="RQX2" s="68"/>
      <c r="RQY2" s="68"/>
      <c r="RQZ2" s="68"/>
      <c r="RRA2" s="68"/>
      <c r="RRB2" s="68"/>
      <c r="RRC2" s="68"/>
      <c r="RRD2" s="68"/>
      <c r="RRE2" s="68"/>
      <c r="RRF2" s="68"/>
      <c r="RRG2" s="68"/>
      <c r="RRH2" s="68"/>
      <c r="RRI2" s="68"/>
      <c r="RRJ2" s="68"/>
      <c r="RRK2" s="68"/>
      <c r="RRL2" s="68"/>
      <c r="RRM2" s="68"/>
      <c r="RRN2" s="68"/>
      <c r="RRO2" s="68"/>
      <c r="RRP2" s="68"/>
      <c r="RRQ2" s="68"/>
      <c r="RRR2" s="68"/>
      <c r="RRS2" s="68"/>
      <c r="RRT2" s="68"/>
      <c r="RRU2" s="68"/>
      <c r="RRV2" s="68"/>
      <c r="RRW2" s="68"/>
      <c r="RRX2" s="68"/>
      <c r="RRY2" s="68"/>
      <c r="RRZ2" s="68"/>
      <c r="RSA2" s="68"/>
      <c r="RSB2" s="68"/>
      <c r="RSC2" s="68"/>
      <c r="RSD2" s="68"/>
      <c r="RSE2" s="68"/>
      <c r="RSF2" s="68"/>
      <c r="RSG2" s="68"/>
      <c r="RSH2" s="68"/>
      <c r="RSI2" s="68"/>
      <c r="RSJ2" s="68"/>
      <c r="RSK2" s="68"/>
      <c r="RSL2" s="68"/>
      <c r="RSM2" s="68"/>
      <c r="RSN2" s="68"/>
      <c r="RSO2" s="68"/>
      <c r="RSP2" s="68"/>
      <c r="RSQ2" s="68"/>
      <c r="RSR2" s="68"/>
      <c r="RSS2" s="68"/>
      <c r="RST2" s="68"/>
      <c r="RSU2" s="68"/>
      <c r="RSV2" s="68"/>
      <c r="RSW2" s="68"/>
      <c r="RSX2" s="68"/>
      <c r="RSY2" s="68"/>
      <c r="RSZ2" s="68"/>
      <c r="RTA2" s="68"/>
      <c r="RTB2" s="68"/>
      <c r="RTC2" s="68"/>
      <c r="RTD2" s="68"/>
      <c r="RTE2" s="68"/>
      <c r="RTF2" s="68"/>
      <c r="RTG2" s="68"/>
      <c r="RTH2" s="68"/>
      <c r="RTI2" s="68"/>
      <c r="RTJ2" s="68"/>
      <c r="RTK2" s="68"/>
      <c r="RTL2" s="68"/>
      <c r="RTM2" s="68"/>
      <c r="RTN2" s="68"/>
      <c r="RTO2" s="68"/>
      <c r="RTP2" s="68"/>
      <c r="RTQ2" s="68"/>
      <c r="RTR2" s="68"/>
      <c r="RTS2" s="68"/>
      <c r="RTT2" s="68"/>
      <c r="RTU2" s="68"/>
      <c r="RTV2" s="68"/>
      <c r="RTW2" s="68"/>
      <c r="RTX2" s="68"/>
      <c r="RTY2" s="68"/>
      <c r="RTZ2" s="68"/>
      <c r="RUA2" s="68"/>
      <c r="RUB2" s="68"/>
      <c r="RUC2" s="68"/>
      <c r="RUD2" s="68"/>
      <c r="RUE2" s="68"/>
      <c r="RUF2" s="68"/>
      <c r="RUG2" s="68"/>
      <c r="RUH2" s="68"/>
      <c r="RUI2" s="68"/>
      <c r="RUJ2" s="68"/>
      <c r="RUK2" s="68"/>
      <c r="RUL2" s="68"/>
      <c r="RUM2" s="68"/>
      <c r="RUN2" s="68"/>
      <c r="RUO2" s="68"/>
      <c r="RUP2" s="68"/>
      <c r="RUQ2" s="68"/>
      <c r="RUR2" s="68"/>
      <c r="RUS2" s="68"/>
      <c r="RUT2" s="68"/>
      <c r="RUU2" s="68"/>
      <c r="RUV2" s="68"/>
      <c r="RUW2" s="68"/>
      <c r="RUX2" s="68"/>
      <c r="RUY2" s="68"/>
      <c r="RUZ2" s="68"/>
      <c r="RVA2" s="68"/>
      <c r="RVB2" s="68"/>
      <c r="RVC2" s="68"/>
      <c r="RVD2" s="68"/>
      <c r="RVE2" s="68"/>
      <c r="RVF2" s="68"/>
      <c r="RVG2" s="68"/>
      <c r="RVH2" s="68"/>
      <c r="RVI2" s="68"/>
      <c r="RVJ2" s="68"/>
      <c r="RVK2" s="68"/>
      <c r="RVL2" s="68"/>
      <c r="RVM2" s="68"/>
      <c r="RVN2" s="68"/>
      <c r="RVO2" s="68"/>
      <c r="RVP2" s="68"/>
      <c r="RVQ2" s="68"/>
      <c r="RVR2" s="68"/>
      <c r="RVS2" s="68"/>
      <c r="RVT2" s="68"/>
      <c r="RVU2" s="68"/>
      <c r="RVV2" s="68"/>
      <c r="RVW2" s="68"/>
      <c r="RVX2" s="68"/>
      <c r="RVY2" s="68"/>
      <c r="RVZ2" s="68"/>
      <c r="RWA2" s="68"/>
      <c r="RWB2" s="68"/>
      <c r="RWC2" s="68"/>
      <c r="RWD2" s="68"/>
      <c r="RWE2" s="68"/>
      <c r="RWF2" s="68"/>
      <c r="RWG2" s="68"/>
      <c r="RWH2" s="68"/>
      <c r="RWI2" s="68"/>
      <c r="RWJ2" s="68"/>
      <c r="RWK2" s="68"/>
      <c r="RWL2" s="68"/>
      <c r="RWM2" s="68"/>
      <c r="RWN2" s="68"/>
      <c r="RWO2" s="68"/>
      <c r="RWP2" s="68"/>
      <c r="RWQ2" s="68"/>
      <c r="RWR2" s="68"/>
      <c r="RWS2" s="68"/>
      <c r="RWT2" s="68"/>
      <c r="RWU2" s="68"/>
      <c r="RWV2" s="68"/>
      <c r="RWW2" s="68"/>
      <c r="RWX2" s="68"/>
      <c r="RWY2" s="68"/>
      <c r="RWZ2" s="68"/>
      <c r="RXA2" s="68"/>
      <c r="RXB2" s="68"/>
      <c r="RXC2" s="68"/>
      <c r="RXD2" s="68"/>
      <c r="RXE2" s="68"/>
      <c r="RXF2" s="68"/>
      <c r="RXG2" s="68"/>
      <c r="RXH2" s="68"/>
      <c r="RXI2" s="68"/>
      <c r="RXJ2" s="68"/>
      <c r="RXK2" s="68"/>
      <c r="RXL2" s="68"/>
      <c r="RXM2" s="68"/>
      <c r="RXN2" s="68"/>
      <c r="RXO2" s="68"/>
      <c r="RXP2" s="68"/>
      <c r="RXQ2" s="68"/>
      <c r="RXR2" s="68"/>
      <c r="RXS2" s="68"/>
      <c r="RXT2" s="68"/>
      <c r="RXU2" s="68"/>
      <c r="RXV2" s="68"/>
      <c r="RXW2" s="68"/>
      <c r="RXX2" s="68"/>
      <c r="RXY2" s="68"/>
      <c r="RXZ2" s="68"/>
      <c r="RYA2" s="68"/>
      <c r="RYB2" s="68"/>
      <c r="RYC2" s="68"/>
      <c r="RYD2" s="68"/>
      <c r="RYE2" s="68"/>
      <c r="RYF2" s="68"/>
      <c r="RYG2" s="68"/>
      <c r="RYH2" s="68"/>
      <c r="RYI2" s="68"/>
      <c r="RYJ2" s="68"/>
      <c r="RYK2" s="68"/>
      <c r="RYL2" s="68"/>
      <c r="RYM2" s="68"/>
      <c r="RYN2" s="68"/>
      <c r="RYO2" s="68"/>
      <c r="RYP2" s="68"/>
      <c r="RYQ2" s="68"/>
      <c r="RYR2" s="68"/>
      <c r="RYS2" s="68"/>
      <c r="RYT2" s="68"/>
      <c r="RYU2" s="68"/>
      <c r="RYV2" s="68"/>
      <c r="RYW2" s="68"/>
      <c r="RYX2" s="68"/>
      <c r="RYY2" s="68"/>
      <c r="RYZ2" s="68"/>
      <c r="RZA2" s="68"/>
      <c r="RZB2" s="68"/>
      <c r="RZC2" s="68"/>
      <c r="RZD2" s="68"/>
      <c r="RZE2" s="68"/>
      <c r="RZF2" s="68"/>
      <c r="RZG2" s="68"/>
      <c r="RZH2" s="68"/>
      <c r="RZI2" s="68"/>
      <c r="RZJ2" s="68"/>
      <c r="RZK2" s="68"/>
      <c r="RZL2" s="68"/>
      <c r="RZM2" s="68"/>
      <c r="RZN2" s="68"/>
      <c r="RZO2" s="68"/>
      <c r="RZP2" s="68"/>
      <c r="RZQ2" s="68"/>
      <c r="RZR2" s="68"/>
      <c r="RZS2" s="68"/>
      <c r="RZT2" s="68"/>
      <c r="RZU2" s="68"/>
      <c r="RZV2" s="68"/>
      <c r="RZW2" s="68"/>
      <c r="RZX2" s="68"/>
      <c r="RZY2" s="68"/>
      <c r="RZZ2" s="68"/>
      <c r="SAA2" s="68"/>
      <c r="SAB2" s="68"/>
      <c r="SAC2" s="68"/>
      <c r="SAD2" s="68"/>
      <c r="SAE2" s="68"/>
      <c r="SAF2" s="68"/>
      <c r="SAG2" s="68"/>
      <c r="SAH2" s="68"/>
      <c r="SAI2" s="68"/>
      <c r="SAJ2" s="68"/>
      <c r="SAK2" s="68"/>
      <c r="SAL2" s="68"/>
      <c r="SAM2" s="68"/>
      <c r="SAN2" s="68"/>
      <c r="SAO2" s="68"/>
      <c r="SAP2" s="68"/>
      <c r="SAQ2" s="68"/>
      <c r="SAR2" s="68"/>
      <c r="SAS2" s="68"/>
      <c r="SAT2" s="68"/>
      <c r="SAU2" s="68"/>
      <c r="SAV2" s="68"/>
      <c r="SAW2" s="68"/>
      <c r="SAX2" s="68"/>
      <c r="SAY2" s="68"/>
      <c r="SAZ2" s="68"/>
      <c r="SBA2" s="68"/>
      <c r="SBB2" s="68"/>
      <c r="SBC2" s="68"/>
      <c r="SBD2" s="68"/>
      <c r="SBE2" s="68"/>
      <c r="SBF2" s="68"/>
      <c r="SBG2" s="68"/>
      <c r="SBH2" s="68"/>
      <c r="SBI2" s="68"/>
      <c r="SBJ2" s="68"/>
      <c r="SBK2" s="68"/>
      <c r="SBL2" s="68"/>
      <c r="SBM2" s="68"/>
      <c r="SBN2" s="68"/>
      <c r="SBO2" s="68"/>
      <c r="SBP2" s="68"/>
      <c r="SBQ2" s="68"/>
      <c r="SBR2" s="68"/>
      <c r="SBS2" s="68"/>
      <c r="SBT2" s="68"/>
      <c r="SBU2" s="68"/>
      <c r="SBV2" s="68"/>
      <c r="SBW2" s="68"/>
      <c r="SBX2" s="68"/>
      <c r="SBY2" s="68"/>
      <c r="SBZ2" s="68"/>
      <c r="SCA2" s="68"/>
      <c r="SCB2" s="68"/>
      <c r="SCC2" s="68"/>
      <c r="SCD2" s="68"/>
      <c r="SCE2" s="68"/>
      <c r="SCF2" s="68"/>
      <c r="SCG2" s="68"/>
      <c r="SCH2" s="68"/>
      <c r="SCI2" s="68"/>
      <c r="SCJ2" s="68"/>
      <c r="SCK2" s="68"/>
      <c r="SCL2" s="68"/>
      <c r="SCM2" s="68"/>
      <c r="SCN2" s="68"/>
      <c r="SCO2" s="68"/>
      <c r="SCP2" s="68"/>
      <c r="SCQ2" s="68"/>
      <c r="SCR2" s="68"/>
      <c r="SCS2" s="68"/>
      <c r="SCT2" s="68"/>
      <c r="SCU2" s="68"/>
      <c r="SCV2" s="68"/>
      <c r="SCW2" s="68"/>
      <c r="SCX2" s="68"/>
      <c r="SCY2" s="68"/>
      <c r="SCZ2" s="68"/>
      <c r="SDA2" s="68"/>
      <c r="SDB2" s="68"/>
      <c r="SDC2" s="68"/>
      <c r="SDD2" s="68"/>
      <c r="SDE2" s="68"/>
      <c r="SDF2" s="68"/>
      <c r="SDG2" s="68"/>
      <c r="SDH2" s="68"/>
      <c r="SDI2" s="68"/>
      <c r="SDJ2" s="68"/>
      <c r="SDK2" s="68"/>
      <c r="SDL2" s="68"/>
      <c r="SDM2" s="68"/>
      <c r="SDN2" s="68"/>
      <c r="SDO2" s="68"/>
      <c r="SDP2" s="68"/>
      <c r="SDQ2" s="68"/>
      <c r="SDR2" s="68"/>
      <c r="SDS2" s="68"/>
      <c r="SDT2" s="68"/>
      <c r="SDU2" s="68"/>
      <c r="SDV2" s="68"/>
      <c r="SDW2" s="68"/>
      <c r="SDX2" s="68"/>
      <c r="SDY2" s="68"/>
      <c r="SDZ2" s="68"/>
      <c r="SEA2" s="68"/>
      <c r="SEB2" s="68"/>
      <c r="SEC2" s="68"/>
      <c r="SED2" s="68"/>
      <c r="SEE2" s="68"/>
      <c r="SEF2" s="68"/>
      <c r="SEG2" s="68"/>
      <c r="SEH2" s="68"/>
      <c r="SEI2" s="68"/>
      <c r="SEJ2" s="68"/>
      <c r="SEK2" s="68"/>
      <c r="SEL2" s="68"/>
      <c r="SEM2" s="68"/>
      <c r="SEN2" s="68"/>
      <c r="SEO2" s="68"/>
      <c r="SEP2" s="68"/>
      <c r="SEQ2" s="68"/>
      <c r="SER2" s="68"/>
      <c r="SES2" s="68"/>
      <c r="SET2" s="68"/>
      <c r="SEU2" s="68"/>
      <c r="SEV2" s="68"/>
      <c r="SEW2" s="68"/>
      <c r="SEX2" s="68"/>
      <c r="SEY2" s="68"/>
      <c r="SEZ2" s="68"/>
      <c r="SFA2" s="68"/>
      <c r="SFB2" s="68"/>
      <c r="SFC2" s="68"/>
      <c r="SFD2" s="68"/>
      <c r="SFE2" s="68"/>
      <c r="SFF2" s="68"/>
      <c r="SFG2" s="68"/>
      <c r="SFH2" s="68"/>
      <c r="SFI2" s="68"/>
      <c r="SFJ2" s="68"/>
      <c r="SFK2" s="68"/>
      <c r="SFL2" s="68"/>
      <c r="SFM2" s="68"/>
      <c r="SFN2" s="68"/>
      <c r="SFO2" s="68"/>
      <c r="SFP2" s="68"/>
      <c r="SFQ2" s="68"/>
      <c r="SFR2" s="68"/>
      <c r="SFS2" s="68"/>
      <c r="SFT2" s="68"/>
      <c r="SFU2" s="68"/>
      <c r="SFV2" s="68"/>
      <c r="SFW2" s="68"/>
      <c r="SFX2" s="68"/>
      <c r="SFY2" s="68"/>
      <c r="SFZ2" s="68"/>
      <c r="SGA2" s="68"/>
      <c r="SGB2" s="68"/>
      <c r="SGC2" s="68"/>
      <c r="SGD2" s="68"/>
      <c r="SGE2" s="68"/>
      <c r="SGF2" s="68"/>
      <c r="SGG2" s="68"/>
      <c r="SGH2" s="68"/>
      <c r="SGI2" s="68"/>
      <c r="SGJ2" s="68"/>
      <c r="SGK2" s="68"/>
      <c r="SGL2" s="68"/>
      <c r="SGM2" s="68"/>
      <c r="SGN2" s="68"/>
      <c r="SGO2" s="68"/>
      <c r="SGP2" s="68"/>
      <c r="SGQ2" s="68"/>
      <c r="SGR2" s="68"/>
      <c r="SGS2" s="68"/>
      <c r="SGT2" s="68"/>
      <c r="SGU2" s="68"/>
      <c r="SGV2" s="68"/>
      <c r="SGW2" s="68"/>
      <c r="SGX2" s="68"/>
      <c r="SGY2" s="68"/>
      <c r="SGZ2" s="68"/>
      <c r="SHA2" s="68"/>
      <c r="SHB2" s="68"/>
      <c r="SHC2" s="68"/>
      <c r="SHD2" s="68"/>
      <c r="SHE2" s="68"/>
      <c r="SHF2" s="68"/>
      <c r="SHG2" s="68"/>
      <c r="SHH2" s="68"/>
      <c r="SHI2" s="68"/>
      <c r="SHJ2" s="68"/>
      <c r="SHK2" s="68"/>
      <c r="SHL2" s="68"/>
      <c r="SHM2" s="68"/>
      <c r="SHN2" s="68"/>
      <c r="SHO2" s="68"/>
      <c r="SHP2" s="68"/>
      <c r="SHQ2" s="68"/>
      <c r="SHR2" s="68"/>
      <c r="SHS2" s="68"/>
      <c r="SHT2" s="68"/>
      <c r="SHU2" s="68"/>
      <c r="SHV2" s="68"/>
      <c r="SHW2" s="68"/>
      <c r="SHX2" s="68"/>
      <c r="SHY2" s="68"/>
      <c r="SHZ2" s="68"/>
      <c r="SIA2" s="68"/>
      <c r="SIB2" s="68"/>
      <c r="SIC2" s="68"/>
      <c r="SID2" s="68"/>
      <c r="SIE2" s="68"/>
      <c r="SIF2" s="68"/>
      <c r="SIG2" s="68"/>
      <c r="SIH2" s="68"/>
      <c r="SII2" s="68"/>
      <c r="SIJ2" s="68"/>
      <c r="SIK2" s="68"/>
      <c r="SIL2" s="68"/>
      <c r="SIM2" s="68"/>
      <c r="SIN2" s="68"/>
      <c r="SIO2" s="68"/>
      <c r="SIP2" s="68"/>
      <c r="SIQ2" s="68"/>
      <c r="SIR2" s="68"/>
      <c r="SIS2" s="68"/>
      <c r="SIT2" s="68"/>
      <c r="SIU2" s="68"/>
      <c r="SIV2" s="68"/>
      <c r="SIW2" s="68"/>
      <c r="SIX2" s="68"/>
      <c r="SIY2" s="68"/>
      <c r="SIZ2" s="68"/>
      <c r="SJA2" s="68"/>
      <c r="SJB2" s="68"/>
      <c r="SJC2" s="68"/>
      <c r="SJD2" s="68"/>
      <c r="SJE2" s="68"/>
      <c r="SJF2" s="68"/>
      <c r="SJG2" s="68"/>
      <c r="SJH2" s="68"/>
      <c r="SJI2" s="68"/>
      <c r="SJJ2" s="68"/>
      <c r="SJK2" s="68"/>
      <c r="SJL2" s="68"/>
      <c r="SJM2" s="68"/>
      <c r="SJN2" s="68"/>
      <c r="SJO2" s="68"/>
      <c r="SJP2" s="68"/>
      <c r="SJQ2" s="68"/>
      <c r="SJR2" s="68"/>
      <c r="SJS2" s="68"/>
      <c r="SJT2" s="68"/>
      <c r="SJU2" s="68"/>
      <c r="SJV2" s="68"/>
      <c r="SJW2" s="68"/>
      <c r="SJX2" s="68"/>
      <c r="SJY2" s="68"/>
      <c r="SJZ2" s="68"/>
      <c r="SKA2" s="68"/>
      <c r="SKB2" s="68"/>
      <c r="SKC2" s="68"/>
      <c r="SKD2" s="68"/>
      <c r="SKE2" s="68"/>
      <c r="SKF2" s="68"/>
      <c r="SKG2" s="68"/>
      <c r="SKH2" s="68"/>
      <c r="SKI2" s="68"/>
      <c r="SKJ2" s="68"/>
      <c r="SKK2" s="68"/>
      <c r="SKL2" s="68"/>
      <c r="SKM2" s="68"/>
      <c r="SKN2" s="68"/>
      <c r="SKO2" s="68"/>
      <c r="SKP2" s="68"/>
      <c r="SKQ2" s="68"/>
      <c r="SKR2" s="68"/>
      <c r="SKS2" s="68"/>
      <c r="SKT2" s="68"/>
      <c r="SKU2" s="68"/>
      <c r="SKV2" s="68"/>
      <c r="SKW2" s="68"/>
      <c r="SKX2" s="68"/>
      <c r="SKY2" s="68"/>
      <c r="SKZ2" s="68"/>
      <c r="SLA2" s="68"/>
      <c r="SLB2" s="68"/>
      <c r="SLC2" s="68"/>
      <c r="SLD2" s="68"/>
      <c r="SLE2" s="68"/>
      <c r="SLF2" s="68"/>
      <c r="SLG2" s="68"/>
      <c r="SLH2" s="68"/>
      <c r="SLI2" s="68"/>
      <c r="SLJ2" s="68"/>
      <c r="SLK2" s="68"/>
      <c r="SLL2" s="68"/>
      <c r="SLM2" s="68"/>
      <c r="SLN2" s="68"/>
      <c r="SLO2" s="68"/>
      <c r="SLP2" s="68"/>
      <c r="SLQ2" s="68"/>
      <c r="SLR2" s="68"/>
      <c r="SLS2" s="68"/>
      <c r="SLT2" s="68"/>
      <c r="SLU2" s="68"/>
      <c r="SLV2" s="68"/>
      <c r="SLW2" s="68"/>
      <c r="SLX2" s="68"/>
      <c r="SLY2" s="68"/>
      <c r="SLZ2" s="68"/>
      <c r="SMA2" s="68"/>
      <c r="SMB2" s="68"/>
      <c r="SMC2" s="68"/>
      <c r="SMD2" s="68"/>
      <c r="SME2" s="68"/>
      <c r="SMF2" s="68"/>
      <c r="SMG2" s="68"/>
      <c r="SMH2" s="68"/>
      <c r="SMI2" s="68"/>
      <c r="SMJ2" s="68"/>
      <c r="SMK2" s="68"/>
      <c r="SML2" s="68"/>
      <c r="SMM2" s="68"/>
      <c r="SMN2" s="68"/>
      <c r="SMO2" s="68"/>
      <c r="SMP2" s="68"/>
      <c r="SMQ2" s="68"/>
      <c r="SMR2" s="68"/>
      <c r="SMS2" s="68"/>
      <c r="SMT2" s="68"/>
      <c r="SMU2" s="68"/>
      <c r="SMV2" s="68"/>
      <c r="SMW2" s="68"/>
      <c r="SMX2" s="68"/>
      <c r="SMY2" s="68"/>
      <c r="SMZ2" s="68"/>
      <c r="SNA2" s="68"/>
      <c r="SNB2" s="68"/>
      <c r="SNC2" s="68"/>
      <c r="SND2" s="68"/>
      <c r="SNE2" s="68"/>
      <c r="SNF2" s="68"/>
      <c r="SNG2" s="68"/>
      <c r="SNH2" s="68"/>
      <c r="SNI2" s="68"/>
      <c r="SNJ2" s="68"/>
      <c r="SNK2" s="68"/>
      <c r="SNL2" s="68"/>
      <c r="SNM2" s="68"/>
      <c r="SNN2" s="68"/>
      <c r="SNO2" s="68"/>
      <c r="SNP2" s="68"/>
      <c r="SNQ2" s="68"/>
      <c r="SNR2" s="68"/>
      <c r="SNS2" s="68"/>
      <c r="SNT2" s="68"/>
      <c r="SNU2" s="68"/>
      <c r="SNV2" s="68"/>
      <c r="SNW2" s="68"/>
      <c r="SNX2" s="68"/>
      <c r="SNY2" s="68"/>
      <c r="SNZ2" s="68"/>
      <c r="SOA2" s="68"/>
      <c r="SOB2" s="68"/>
      <c r="SOC2" s="68"/>
      <c r="SOD2" s="68"/>
      <c r="SOE2" s="68"/>
      <c r="SOF2" s="68"/>
      <c r="SOG2" s="68"/>
      <c r="SOH2" s="68"/>
      <c r="SOI2" s="68"/>
      <c r="SOJ2" s="68"/>
      <c r="SOK2" s="68"/>
      <c r="SOL2" s="68"/>
      <c r="SOM2" s="68"/>
      <c r="SON2" s="68"/>
      <c r="SOO2" s="68"/>
      <c r="SOP2" s="68"/>
      <c r="SOQ2" s="68"/>
      <c r="SOR2" s="68"/>
      <c r="SOS2" s="68"/>
      <c r="SOT2" s="68"/>
      <c r="SOU2" s="68"/>
      <c r="SOV2" s="68"/>
      <c r="SOW2" s="68"/>
      <c r="SOX2" s="68"/>
      <c r="SOY2" s="68"/>
      <c r="SOZ2" s="68"/>
      <c r="SPA2" s="68"/>
      <c r="SPB2" s="68"/>
      <c r="SPC2" s="68"/>
      <c r="SPD2" s="68"/>
      <c r="SPE2" s="68"/>
      <c r="SPF2" s="68"/>
      <c r="SPG2" s="68"/>
      <c r="SPH2" s="68"/>
      <c r="SPI2" s="68"/>
      <c r="SPJ2" s="68"/>
      <c r="SPK2" s="68"/>
      <c r="SPL2" s="68"/>
      <c r="SPM2" s="68"/>
      <c r="SPN2" s="68"/>
      <c r="SPO2" s="68"/>
      <c r="SPP2" s="68"/>
      <c r="SPQ2" s="68"/>
      <c r="SPR2" s="68"/>
      <c r="SPS2" s="68"/>
      <c r="SPT2" s="68"/>
      <c r="SPU2" s="68"/>
      <c r="SPV2" s="68"/>
      <c r="SPW2" s="68"/>
      <c r="SPX2" s="68"/>
      <c r="SPY2" s="68"/>
      <c r="SPZ2" s="68"/>
      <c r="SQA2" s="68"/>
      <c r="SQB2" s="68"/>
      <c r="SQC2" s="68"/>
      <c r="SQD2" s="68"/>
      <c r="SQE2" s="68"/>
      <c r="SQF2" s="68"/>
      <c r="SQG2" s="68"/>
      <c r="SQH2" s="68"/>
      <c r="SQI2" s="68"/>
      <c r="SQJ2" s="68"/>
      <c r="SQK2" s="68"/>
      <c r="SQL2" s="68"/>
      <c r="SQM2" s="68"/>
      <c r="SQN2" s="68"/>
      <c r="SQO2" s="68"/>
      <c r="SQP2" s="68"/>
      <c r="SQQ2" s="68"/>
      <c r="SQR2" s="68"/>
      <c r="SQS2" s="68"/>
      <c r="SQT2" s="68"/>
      <c r="SQU2" s="68"/>
      <c r="SQV2" s="68"/>
      <c r="SQW2" s="68"/>
      <c r="SQX2" s="68"/>
      <c r="SQY2" s="68"/>
      <c r="SQZ2" s="68"/>
      <c r="SRA2" s="68"/>
      <c r="SRB2" s="68"/>
      <c r="SRC2" s="68"/>
      <c r="SRD2" s="68"/>
      <c r="SRE2" s="68"/>
      <c r="SRF2" s="68"/>
      <c r="SRG2" s="68"/>
      <c r="SRH2" s="68"/>
      <c r="SRI2" s="68"/>
      <c r="SRJ2" s="68"/>
      <c r="SRK2" s="68"/>
      <c r="SRL2" s="68"/>
      <c r="SRM2" s="68"/>
      <c r="SRN2" s="68"/>
      <c r="SRO2" s="68"/>
      <c r="SRP2" s="68"/>
      <c r="SRQ2" s="68"/>
      <c r="SRR2" s="68"/>
      <c r="SRS2" s="68"/>
      <c r="SRT2" s="68"/>
      <c r="SRU2" s="68"/>
      <c r="SRV2" s="68"/>
      <c r="SRW2" s="68"/>
      <c r="SRX2" s="68"/>
      <c r="SRY2" s="68"/>
      <c r="SRZ2" s="68"/>
      <c r="SSA2" s="68"/>
      <c r="SSB2" s="68"/>
      <c r="SSC2" s="68"/>
      <c r="SSD2" s="68"/>
      <c r="SSE2" s="68"/>
      <c r="SSF2" s="68"/>
      <c r="SSG2" s="68"/>
      <c r="SSH2" s="68"/>
      <c r="SSI2" s="68"/>
      <c r="SSJ2" s="68"/>
      <c r="SSK2" s="68"/>
      <c r="SSL2" s="68"/>
      <c r="SSM2" s="68"/>
      <c r="SSN2" s="68"/>
      <c r="SSO2" s="68"/>
      <c r="SSP2" s="68"/>
      <c r="SSQ2" s="68"/>
      <c r="SSR2" s="68"/>
      <c r="SSS2" s="68"/>
      <c r="SST2" s="68"/>
      <c r="SSU2" s="68"/>
      <c r="SSV2" s="68"/>
      <c r="SSW2" s="68"/>
      <c r="SSX2" s="68"/>
      <c r="SSY2" s="68"/>
      <c r="SSZ2" s="68"/>
      <c r="STA2" s="68"/>
      <c r="STB2" s="68"/>
      <c r="STC2" s="68"/>
      <c r="STD2" s="68"/>
      <c r="STE2" s="68"/>
      <c r="STF2" s="68"/>
      <c r="STG2" s="68"/>
      <c r="STH2" s="68"/>
      <c r="STI2" s="68"/>
      <c r="STJ2" s="68"/>
      <c r="STK2" s="68"/>
      <c r="STL2" s="68"/>
      <c r="STM2" s="68"/>
      <c r="STN2" s="68"/>
      <c r="STO2" s="68"/>
      <c r="STP2" s="68"/>
      <c r="STQ2" s="68"/>
      <c r="STR2" s="68"/>
      <c r="STS2" s="68"/>
      <c r="STT2" s="68"/>
      <c r="STU2" s="68"/>
      <c r="STV2" s="68"/>
      <c r="STW2" s="68"/>
      <c r="STX2" s="68"/>
      <c r="STY2" s="68"/>
      <c r="STZ2" s="68"/>
      <c r="SUA2" s="68"/>
      <c r="SUB2" s="68"/>
      <c r="SUC2" s="68"/>
      <c r="SUD2" s="68"/>
      <c r="SUE2" s="68"/>
      <c r="SUF2" s="68"/>
      <c r="SUG2" s="68"/>
      <c r="SUH2" s="68"/>
      <c r="SUI2" s="68"/>
      <c r="SUJ2" s="68"/>
      <c r="SUK2" s="68"/>
      <c r="SUL2" s="68"/>
      <c r="SUM2" s="68"/>
      <c r="SUN2" s="68"/>
      <c r="SUO2" s="68"/>
      <c r="SUP2" s="68"/>
      <c r="SUQ2" s="68"/>
      <c r="SUR2" s="68"/>
      <c r="SUS2" s="68"/>
      <c r="SUT2" s="68"/>
      <c r="SUU2" s="68"/>
      <c r="SUV2" s="68"/>
      <c r="SUW2" s="68"/>
      <c r="SUX2" s="68"/>
      <c r="SUY2" s="68"/>
      <c r="SUZ2" s="68"/>
      <c r="SVA2" s="68"/>
      <c r="SVB2" s="68"/>
      <c r="SVC2" s="68"/>
      <c r="SVD2" s="68"/>
      <c r="SVE2" s="68"/>
      <c r="SVF2" s="68"/>
      <c r="SVG2" s="68"/>
      <c r="SVH2" s="68"/>
      <c r="SVI2" s="68"/>
      <c r="SVJ2" s="68"/>
      <c r="SVK2" s="68"/>
      <c r="SVL2" s="68"/>
      <c r="SVM2" s="68"/>
      <c r="SVN2" s="68"/>
      <c r="SVO2" s="68"/>
      <c r="SVP2" s="68"/>
      <c r="SVQ2" s="68"/>
      <c r="SVR2" s="68"/>
      <c r="SVS2" s="68"/>
      <c r="SVT2" s="68"/>
      <c r="SVU2" s="68"/>
      <c r="SVV2" s="68"/>
      <c r="SVW2" s="68"/>
      <c r="SVX2" s="68"/>
      <c r="SVY2" s="68"/>
      <c r="SVZ2" s="68"/>
      <c r="SWA2" s="68"/>
      <c r="SWB2" s="68"/>
      <c r="SWC2" s="68"/>
      <c r="SWD2" s="68"/>
      <c r="SWE2" s="68"/>
      <c r="SWF2" s="68"/>
      <c r="SWG2" s="68"/>
      <c r="SWH2" s="68"/>
      <c r="SWI2" s="68"/>
      <c r="SWJ2" s="68"/>
      <c r="SWK2" s="68"/>
      <c r="SWL2" s="68"/>
      <c r="SWM2" s="68"/>
      <c r="SWN2" s="68"/>
      <c r="SWO2" s="68"/>
      <c r="SWP2" s="68"/>
      <c r="SWQ2" s="68"/>
      <c r="SWR2" s="68"/>
      <c r="SWS2" s="68"/>
      <c r="SWT2" s="68"/>
      <c r="SWU2" s="68"/>
      <c r="SWV2" s="68"/>
      <c r="SWW2" s="68"/>
      <c r="SWX2" s="68"/>
      <c r="SWY2" s="68"/>
      <c r="SWZ2" s="68"/>
      <c r="SXA2" s="68"/>
      <c r="SXB2" s="68"/>
      <c r="SXC2" s="68"/>
      <c r="SXD2" s="68"/>
      <c r="SXE2" s="68"/>
      <c r="SXF2" s="68"/>
      <c r="SXG2" s="68"/>
      <c r="SXH2" s="68"/>
      <c r="SXI2" s="68"/>
      <c r="SXJ2" s="68"/>
      <c r="SXK2" s="68"/>
      <c r="SXL2" s="68"/>
      <c r="SXM2" s="68"/>
      <c r="SXN2" s="68"/>
      <c r="SXO2" s="68"/>
      <c r="SXP2" s="68"/>
      <c r="SXQ2" s="68"/>
      <c r="SXR2" s="68"/>
      <c r="SXS2" s="68"/>
      <c r="SXT2" s="68"/>
      <c r="SXU2" s="68"/>
      <c r="SXV2" s="68"/>
      <c r="SXW2" s="68"/>
      <c r="SXX2" s="68"/>
      <c r="SXY2" s="68"/>
      <c r="SXZ2" s="68"/>
      <c r="SYA2" s="68"/>
      <c r="SYB2" s="68"/>
      <c r="SYC2" s="68"/>
      <c r="SYD2" s="68"/>
      <c r="SYE2" s="68"/>
      <c r="SYF2" s="68"/>
      <c r="SYG2" s="68"/>
      <c r="SYH2" s="68"/>
      <c r="SYI2" s="68"/>
      <c r="SYJ2" s="68"/>
      <c r="SYK2" s="68"/>
      <c r="SYL2" s="68"/>
      <c r="SYM2" s="68"/>
      <c r="SYN2" s="68"/>
      <c r="SYO2" s="68"/>
      <c r="SYP2" s="68"/>
      <c r="SYQ2" s="68"/>
      <c r="SYR2" s="68"/>
      <c r="SYS2" s="68"/>
      <c r="SYT2" s="68"/>
      <c r="SYU2" s="68"/>
      <c r="SYV2" s="68"/>
      <c r="SYW2" s="68"/>
      <c r="SYX2" s="68"/>
      <c r="SYY2" s="68"/>
      <c r="SYZ2" s="68"/>
      <c r="SZA2" s="68"/>
      <c r="SZB2" s="68"/>
      <c r="SZC2" s="68"/>
      <c r="SZD2" s="68"/>
      <c r="SZE2" s="68"/>
      <c r="SZF2" s="68"/>
      <c r="SZG2" s="68"/>
      <c r="SZH2" s="68"/>
      <c r="SZI2" s="68"/>
      <c r="SZJ2" s="68"/>
      <c r="SZK2" s="68"/>
      <c r="SZL2" s="68"/>
      <c r="SZM2" s="68"/>
      <c r="SZN2" s="68"/>
      <c r="SZO2" s="68"/>
      <c r="SZP2" s="68"/>
      <c r="SZQ2" s="68"/>
      <c r="SZR2" s="68"/>
      <c r="SZS2" s="68"/>
      <c r="SZT2" s="68"/>
      <c r="SZU2" s="68"/>
      <c r="SZV2" s="68"/>
      <c r="SZW2" s="68"/>
      <c r="SZX2" s="68"/>
      <c r="SZY2" s="68"/>
      <c r="SZZ2" s="68"/>
      <c r="TAA2" s="68"/>
      <c r="TAB2" s="68"/>
      <c r="TAC2" s="68"/>
      <c r="TAD2" s="68"/>
      <c r="TAE2" s="68"/>
      <c r="TAF2" s="68"/>
      <c r="TAG2" s="68"/>
      <c r="TAH2" s="68"/>
      <c r="TAI2" s="68"/>
      <c r="TAJ2" s="68"/>
      <c r="TAK2" s="68"/>
      <c r="TAL2" s="68"/>
      <c r="TAM2" s="68"/>
      <c r="TAN2" s="68"/>
      <c r="TAO2" s="68"/>
      <c r="TAP2" s="68"/>
      <c r="TAQ2" s="68"/>
      <c r="TAR2" s="68"/>
      <c r="TAS2" s="68"/>
      <c r="TAT2" s="68"/>
      <c r="TAU2" s="68"/>
      <c r="TAV2" s="68"/>
      <c r="TAW2" s="68"/>
      <c r="TAX2" s="68"/>
      <c r="TAY2" s="68"/>
      <c r="TAZ2" s="68"/>
      <c r="TBA2" s="68"/>
      <c r="TBB2" s="68"/>
      <c r="TBC2" s="68"/>
      <c r="TBD2" s="68"/>
      <c r="TBE2" s="68"/>
      <c r="TBF2" s="68"/>
      <c r="TBG2" s="68"/>
      <c r="TBH2" s="68"/>
      <c r="TBI2" s="68"/>
      <c r="TBJ2" s="68"/>
      <c r="TBK2" s="68"/>
      <c r="TBL2" s="68"/>
      <c r="TBM2" s="68"/>
      <c r="TBN2" s="68"/>
      <c r="TBO2" s="68"/>
      <c r="TBP2" s="68"/>
      <c r="TBQ2" s="68"/>
      <c r="TBR2" s="68"/>
      <c r="TBS2" s="68"/>
      <c r="TBT2" s="68"/>
      <c r="TBU2" s="68"/>
      <c r="TBV2" s="68"/>
      <c r="TBW2" s="68"/>
      <c r="TBX2" s="68"/>
      <c r="TBY2" s="68"/>
      <c r="TBZ2" s="68"/>
      <c r="TCA2" s="68"/>
      <c r="TCB2" s="68"/>
      <c r="TCC2" s="68"/>
      <c r="TCD2" s="68"/>
      <c r="TCE2" s="68"/>
      <c r="TCF2" s="68"/>
      <c r="TCG2" s="68"/>
      <c r="TCH2" s="68"/>
      <c r="TCI2" s="68"/>
      <c r="TCJ2" s="68"/>
      <c r="TCK2" s="68"/>
      <c r="TCL2" s="68"/>
      <c r="TCM2" s="68"/>
      <c r="TCN2" s="68"/>
      <c r="TCO2" s="68"/>
      <c r="TCP2" s="68"/>
      <c r="TCQ2" s="68"/>
      <c r="TCR2" s="68"/>
      <c r="TCS2" s="68"/>
      <c r="TCT2" s="68"/>
      <c r="TCU2" s="68"/>
      <c r="TCV2" s="68"/>
      <c r="TCW2" s="68"/>
      <c r="TCX2" s="68"/>
      <c r="TCY2" s="68"/>
      <c r="TCZ2" s="68"/>
      <c r="TDA2" s="68"/>
      <c r="TDB2" s="68"/>
      <c r="TDC2" s="68"/>
      <c r="TDD2" s="68"/>
      <c r="TDE2" s="68"/>
      <c r="TDF2" s="68"/>
      <c r="TDG2" s="68"/>
      <c r="TDH2" s="68"/>
      <c r="TDI2" s="68"/>
      <c r="TDJ2" s="68"/>
      <c r="TDK2" s="68"/>
      <c r="TDL2" s="68"/>
      <c r="TDM2" s="68"/>
      <c r="TDN2" s="68"/>
      <c r="TDO2" s="68"/>
      <c r="TDP2" s="68"/>
      <c r="TDQ2" s="68"/>
      <c r="TDR2" s="68"/>
      <c r="TDS2" s="68"/>
      <c r="TDT2" s="68"/>
      <c r="TDU2" s="68"/>
      <c r="TDV2" s="68"/>
      <c r="TDW2" s="68"/>
      <c r="TDX2" s="68"/>
      <c r="TDY2" s="68"/>
      <c r="TDZ2" s="68"/>
      <c r="TEA2" s="68"/>
      <c r="TEB2" s="68"/>
      <c r="TEC2" s="68"/>
      <c r="TED2" s="68"/>
      <c r="TEE2" s="68"/>
      <c r="TEF2" s="68"/>
      <c r="TEG2" s="68"/>
      <c r="TEH2" s="68"/>
      <c r="TEI2" s="68"/>
      <c r="TEJ2" s="68"/>
      <c r="TEK2" s="68"/>
      <c r="TEL2" s="68"/>
      <c r="TEM2" s="68"/>
      <c r="TEN2" s="68"/>
      <c r="TEO2" s="68"/>
      <c r="TEP2" s="68"/>
      <c r="TEQ2" s="68"/>
      <c r="TER2" s="68"/>
      <c r="TES2" s="68"/>
      <c r="TET2" s="68"/>
      <c r="TEU2" s="68"/>
      <c r="TEV2" s="68"/>
      <c r="TEW2" s="68"/>
      <c r="TEX2" s="68"/>
      <c r="TEY2" s="68"/>
      <c r="TEZ2" s="68"/>
      <c r="TFA2" s="68"/>
      <c r="TFB2" s="68"/>
      <c r="TFC2" s="68"/>
      <c r="TFD2" s="68"/>
      <c r="TFE2" s="68"/>
      <c r="TFF2" s="68"/>
      <c r="TFG2" s="68"/>
      <c r="TFH2" s="68"/>
      <c r="TFI2" s="68"/>
      <c r="TFJ2" s="68"/>
      <c r="TFK2" s="68"/>
      <c r="TFL2" s="68"/>
      <c r="TFM2" s="68"/>
      <c r="TFN2" s="68"/>
      <c r="TFO2" s="68"/>
      <c r="TFP2" s="68"/>
      <c r="TFQ2" s="68"/>
      <c r="TFR2" s="68"/>
      <c r="TFS2" s="68"/>
      <c r="TFT2" s="68"/>
      <c r="TFU2" s="68"/>
      <c r="TFV2" s="68"/>
      <c r="TFW2" s="68"/>
      <c r="TFX2" s="68"/>
      <c r="TFY2" s="68"/>
      <c r="TFZ2" s="68"/>
      <c r="TGA2" s="68"/>
      <c r="TGB2" s="68"/>
      <c r="TGC2" s="68"/>
      <c r="TGD2" s="68"/>
      <c r="TGE2" s="68"/>
      <c r="TGF2" s="68"/>
      <c r="TGG2" s="68"/>
      <c r="TGH2" s="68"/>
      <c r="TGI2" s="68"/>
      <c r="TGJ2" s="68"/>
      <c r="TGK2" s="68"/>
      <c r="TGL2" s="68"/>
      <c r="TGM2" s="68"/>
      <c r="TGN2" s="68"/>
      <c r="TGO2" s="68"/>
      <c r="TGP2" s="68"/>
      <c r="TGQ2" s="68"/>
      <c r="TGR2" s="68"/>
      <c r="TGS2" s="68"/>
      <c r="TGT2" s="68"/>
      <c r="TGU2" s="68"/>
      <c r="TGV2" s="68"/>
      <c r="TGW2" s="68"/>
      <c r="TGX2" s="68"/>
      <c r="TGY2" s="68"/>
      <c r="TGZ2" s="68"/>
      <c r="THA2" s="68"/>
      <c r="THB2" s="68"/>
      <c r="THC2" s="68"/>
      <c r="THD2" s="68"/>
      <c r="THE2" s="68"/>
      <c r="THF2" s="68"/>
      <c r="THG2" s="68"/>
      <c r="THH2" s="68"/>
      <c r="THI2" s="68"/>
      <c r="THJ2" s="68"/>
      <c r="THK2" s="68"/>
      <c r="THL2" s="68"/>
      <c r="THM2" s="68"/>
      <c r="THN2" s="68"/>
      <c r="THO2" s="68"/>
      <c r="THP2" s="68"/>
      <c r="THQ2" s="68"/>
      <c r="THR2" s="68"/>
      <c r="THS2" s="68"/>
      <c r="THT2" s="68"/>
      <c r="THU2" s="68"/>
      <c r="THV2" s="68"/>
      <c r="THW2" s="68"/>
      <c r="THX2" s="68"/>
      <c r="THY2" s="68"/>
      <c r="THZ2" s="68"/>
      <c r="TIA2" s="68"/>
      <c r="TIB2" s="68"/>
      <c r="TIC2" s="68"/>
      <c r="TID2" s="68"/>
      <c r="TIE2" s="68"/>
      <c r="TIF2" s="68"/>
      <c r="TIG2" s="68"/>
      <c r="TIH2" s="68"/>
      <c r="TII2" s="68"/>
      <c r="TIJ2" s="68"/>
      <c r="TIK2" s="68"/>
      <c r="TIL2" s="68"/>
      <c r="TIM2" s="68"/>
      <c r="TIN2" s="68"/>
      <c r="TIO2" s="68"/>
      <c r="TIP2" s="68"/>
      <c r="TIQ2" s="68"/>
      <c r="TIR2" s="68"/>
      <c r="TIS2" s="68"/>
      <c r="TIT2" s="68"/>
      <c r="TIU2" s="68"/>
      <c r="TIV2" s="68"/>
      <c r="TIW2" s="68"/>
      <c r="TIX2" s="68"/>
      <c r="TIY2" s="68"/>
      <c r="TIZ2" s="68"/>
      <c r="TJA2" s="68"/>
      <c r="TJB2" s="68"/>
      <c r="TJC2" s="68"/>
      <c r="TJD2" s="68"/>
      <c r="TJE2" s="68"/>
      <c r="TJF2" s="68"/>
      <c r="TJG2" s="68"/>
      <c r="TJH2" s="68"/>
      <c r="TJI2" s="68"/>
      <c r="TJJ2" s="68"/>
      <c r="TJK2" s="68"/>
      <c r="TJL2" s="68"/>
      <c r="TJM2" s="68"/>
      <c r="TJN2" s="68"/>
      <c r="TJO2" s="68"/>
      <c r="TJP2" s="68"/>
      <c r="TJQ2" s="68"/>
      <c r="TJR2" s="68"/>
      <c r="TJS2" s="68"/>
      <c r="TJT2" s="68"/>
      <c r="TJU2" s="68"/>
      <c r="TJV2" s="68"/>
      <c r="TJW2" s="68"/>
      <c r="TJX2" s="68"/>
      <c r="TJY2" s="68"/>
      <c r="TJZ2" s="68"/>
      <c r="TKA2" s="68"/>
      <c r="TKB2" s="68"/>
      <c r="TKC2" s="68"/>
      <c r="TKD2" s="68"/>
      <c r="TKE2" s="68"/>
      <c r="TKF2" s="68"/>
      <c r="TKG2" s="68"/>
      <c r="TKH2" s="68"/>
      <c r="TKI2" s="68"/>
      <c r="TKJ2" s="68"/>
      <c r="TKK2" s="68"/>
      <c r="TKL2" s="68"/>
      <c r="TKM2" s="68"/>
      <c r="TKN2" s="68"/>
      <c r="TKO2" s="68"/>
      <c r="TKP2" s="68"/>
      <c r="TKQ2" s="68"/>
      <c r="TKR2" s="68"/>
      <c r="TKS2" s="68"/>
      <c r="TKT2" s="68"/>
      <c r="TKU2" s="68"/>
      <c r="TKV2" s="68"/>
      <c r="TKW2" s="68"/>
      <c r="TKX2" s="68"/>
      <c r="TKY2" s="68"/>
      <c r="TKZ2" s="68"/>
      <c r="TLA2" s="68"/>
      <c r="TLB2" s="68"/>
      <c r="TLC2" s="68"/>
      <c r="TLD2" s="68"/>
      <c r="TLE2" s="68"/>
      <c r="TLF2" s="68"/>
      <c r="TLG2" s="68"/>
      <c r="TLH2" s="68"/>
      <c r="TLI2" s="68"/>
      <c r="TLJ2" s="68"/>
      <c r="TLK2" s="68"/>
      <c r="TLL2" s="68"/>
      <c r="TLM2" s="68"/>
      <c r="TLN2" s="68"/>
      <c r="TLO2" s="68"/>
      <c r="TLP2" s="68"/>
      <c r="TLQ2" s="68"/>
      <c r="TLR2" s="68"/>
      <c r="TLS2" s="68"/>
      <c r="TLT2" s="68"/>
      <c r="TLU2" s="68"/>
      <c r="TLV2" s="68"/>
      <c r="TLW2" s="68"/>
      <c r="TLX2" s="68"/>
      <c r="TLY2" s="68"/>
      <c r="TLZ2" s="68"/>
      <c r="TMA2" s="68"/>
      <c r="TMB2" s="68"/>
      <c r="TMC2" s="68"/>
      <c r="TMD2" s="68"/>
      <c r="TME2" s="68"/>
      <c r="TMF2" s="68"/>
      <c r="TMG2" s="68"/>
      <c r="TMH2" s="68"/>
      <c r="TMI2" s="68"/>
      <c r="TMJ2" s="68"/>
      <c r="TMK2" s="68"/>
      <c r="TML2" s="68"/>
      <c r="TMM2" s="68"/>
      <c r="TMN2" s="68"/>
      <c r="TMO2" s="68"/>
      <c r="TMP2" s="68"/>
      <c r="TMQ2" s="68"/>
      <c r="TMR2" s="68"/>
      <c r="TMS2" s="68"/>
      <c r="TMT2" s="68"/>
      <c r="TMU2" s="68"/>
      <c r="TMV2" s="68"/>
      <c r="TMW2" s="68"/>
      <c r="TMX2" s="68"/>
      <c r="TMY2" s="68"/>
      <c r="TMZ2" s="68"/>
      <c r="TNA2" s="68"/>
      <c r="TNB2" s="68"/>
      <c r="TNC2" s="68"/>
      <c r="TND2" s="68"/>
      <c r="TNE2" s="68"/>
      <c r="TNF2" s="68"/>
      <c r="TNG2" s="68"/>
      <c r="TNH2" s="68"/>
      <c r="TNI2" s="68"/>
      <c r="TNJ2" s="68"/>
      <c r="TNK2" s="68"/>
      <c r="TNL2" s="68"/>
      <c r="TNM2" s="68"/>
      <c r="TNN2" s="68"/>
      <c r="TNO2" s="68"/>
      <c r="TNP2" s="68"/>
      <c r="TNQ2" s="68"/>
      <c r="TNR2" s="68"/>
      <c r="TNS2" s="68"/>
      <c r="TNT2" s="68"/>
      <c r="TNU2" s="68"/>
      <c r="TNV2" s="68"/>
      <c r="TNW2" s="68"/>
      <c r="TNX2" s="68"/>
      <c r="TNY2" s="68"/>
      <c r="TNZ2" s="68"/>
      <c r="TOA2" s="68"/>
      <c r="TOB2" s="68"/>
      <c r="TOC2" s="68"/>
      <c r="TOD2" s="68"/>
      <c r="TOE2" s="68"/>
      <c r="TOF2" s="68"/>
      <c r="TOG2" s="68"/>
      <c r="TOH2" s="68"/>
      <c r="TOI2" s="68"/>
      <c r="TOJ2" s="68"/>
      <c r="TOK2" s="68"/>
      <c r="TOL2" s="68"/>
      <c r="TOM2" s="68"/>
      <c r="TON2" s="68"/>
      <c r="TOO2" s="68"/>
      <c r="TOP2" s="68"/>
      <c r="TOQ2" s="68"/>
      <c r="TOR2" s="68"/>
      <c r="TOS2" s="68"/>
      <c r="TOT2" s="68"/>
      <c r="TOU2" s="68"/>
      <c r="TOV2" s="68"/>
      <c r="TOW2" s="68"/>
      <c r="TOX2" s="68"/>
      <c r="TOY2" s="68"/>
      <c r="TOZ2" s="68"/>
      <c r="TPA2" s="68"/>
      <c r="TPB2" s="68"/>
      <c r="TPC2" s="68"/>
      <c r="TPD2" s="68"/>
      <c r="TPE2" s="68"/>
      <c r="TPF2" s="68"/>
      <c r="TPG2" s="68"/>
      <c r="TPH2" s="68"/>
      <c r="TPI2" s="68"/>
      <c r="TPJ2" s="68"/>
      <c r="TPK2" s="68"/>
      <c r="TPL2" s="68"/>
      <c r="TPM2" s="68"/>
      <c r="TPN2" s="68"/>
      <c r="TPO2" s="68"/>
      <c r="TPP2" s="68"/>
      <c r="TPQ2" s="68"/>
      <c r="TPR2" s="68"/>
      <c r="TPS2" s="68"/>
      <c r="TPT2" s="68"/>
      <c r="TPU2" s="68"/>
      <c r="TPV2" s="68"/>
      <c r="TPW2" s="68"/>
      <c r="TPX2" s="68"/>
      <c r="TPY2" s="68"/>
      <c r="TPZ2" s="68"/>
      <c r="TQA2" s="68"/>
      <c r="TQB2" s="68"/>
      <c r="TQC2" s="68"/>
      <c r="TQD2" s="68"/>
      <c r="TQE2" s="68"/>
      <c r="TQF2" s="68"/>
      <c r="TQG2" s="68"/>
      <c r="TQH2" s="68"/>
      <c r="TQI2" s="68"/>
      <c r="TQJ2" s="68"/>
      <c r="TQK2" s="68"/>
      <c r="TQL2" s="68"/>
      <c r="TQM2" s="68"/>
      <c r="TQN2" s="68"/>
      <c r="TQO2" s="68"/>
      <c r="TQP2" s="68"/>
      <c r="TQQ2" s="68"/>
      <c r="TQR2" s="68"/>
      <c r="TQS2" s="68"/>
      <c r="TQT2" s="68"/>
      <c r="TQU2" s="68"/>
      <c r="TQV2" s="68"/>
      <c r="TQW2" s="68"/>
      <c r="TQX2" s="68"/>
      <c r="TQY2" s="68"/>
      <c r="TQZ2" s="68"/>
      <c r="TRA2" s="68"/>
      <c r="TRB2" s="68"/>
      <c r="TRC2" s="68"/>
      <c r="TRD2" s="68"/>
      <c r="TRE2" s="68"/>
      <c r="TRF2" s="68"/>
      <c r="TRG2" s="68"/>
      <c r="TRH2" s="68"/>
      <c r="TRI2" s="68"/>
      <c r="TRJ2" s="68"/>
      <c r="TRK2" s="68"/>
      <c r="TRL2" s="68"/>
      <c r="TRM2" s="68"/>
      <c r="TRN2" s="68"/>
      <c r="TRO2" s="68"/>
      <c r="TRP2" s="68"/>
      <c r="TRQ2" s="68"/>
      <c r="TRR2" s="68"/>
      <c r="TRS2" s="68"/>
      <c r="TRT2" s="68"/>
      <c r="TRU2" s="68"/>
      <c r="TRV2" s="68"/>
      <c r="TRW2" s="68"/>
      <c r="TRX2" s="68"/>
      <c r="TRY2" s="68"/>
      <c r="TRZ2" s="68"/>
      <c r="TSA2" s="68"/>
      <c r="TSB2" s="68"/>
      <c r="TSC2" s="68"/>
      <c r="TSD2" s="68"/>
      <c r="TSE2" s="68"/>
      <c r="TSF2" s="68"/>
      <c r="TSG2" s="68"/>
      <c r="TSH2" s="68"/>
      <c r="TSI2" s="68"/>
      <c r="TSJ2" s="68"/>
      <c r="TSK2" s="68"/>
      <c r="TSL2" s="68"/>
      <c r="TSM2" s="68"/>
      <c r="TSN2" s="68"/>
      <c r="TSO2" s="68"/>
      <c r="TSP2" s="68"/>
      <c r="TSQ2" s="68"/>
      <c r="TSR2" s="68"/>
      <c r="TSS2" s="68"/>
      <c r="TST2" s="68"/>
      <c r="TSU2" s="68"/>
      <c r="TSV2" s="68"/>
      <c r="TSW2" s="68"/>
      <c r="TSX2" s="68"/>
      <c r="TSY2" s="68"/>
      <c r="TSZ2" s="68"/>
      <c r="TTA2" s="68"/>
      <c r="TTB2" s="68"/>
      <c r="TTC2" s="68"/>
      <c r="TTD2" s="68"/>
      <c r="TTE2" s="68"/>
      <c r="TTF2" s="68"/>
      <c r="TTG2" s="68"/>
      <c r="TTH2" s="68"/>
      <c r="TTI2" s="68"/>
      <c r="TTJ2" s="68"/>
      <c r="TTK2" s="68"/>
      <c r="TTL2" s="68"/>
      <c r="TTM2" s="68"/>
      <c r="TTN2" s="68"/>
      <c r="TTO2" s="68"/>
      <c r="TTP2" s="68"/>
      <c r="TTQ2" s="68"/>
      <c r="TTR2" s="68"/>
      <c r="TTS2" s="68"/>
      <c r="TTT2" s="68"/>
      <c r="TTU2" s="68"/>
      <c r="TTV2" s="68"/>
      <c r="TTW2" s="68"/>
      <c r="TTX2" s="68"/>
      <c r="TTY2" s="68"/>
      <c r="TTZ2" s="68"/>
      <c r="TUA2" s="68"/>
      <c r="TUB2" s="68"/>
      <c r="TUC2" s="68"/>
      <c r="TUD2" s="68"/>
      <c r="TUE2" s="68"/>
      <c r="TUF2" s="68"/>
      <c r="TUG2" s="68"/>
      <c r="TUH2" s="68"/>
      <c r="TUI2" s="68"/>
      <c r="TUJ2" s="68"/>
      <c r="TUK2" s="68"/>
      <c r="TUL2" s="68"/>
      <c r="TUM2" s="68"/>
      <c r="TUN2" s="68"/>
      <c r="TUO2" s="68"/>
      <c r="TUP2" s="68"/>
      <c r="TUQ2" s="68"/>
      <c r="TUR2" s="68"/>
      <c r="TUS2" s="68"/>
      <c r="TUT2" s="68"/>
      <c r="TUU2" s="68"/>
      <c r="TUV2" s="68"/>
      <c r="TUW2" s="68"/>
      <c r="TUX2" s="68"/>
      <c r="TUY2" s="68"/>
      <c r="TUZ2" s="68"/>
      <c r="TVA2" s="68"/>
      <c r="TVB2" s="68"/>
      <c r="TVC2" s="68"/>
      <c r="TVD2" s="68"/>
      <c r="TVE2" s="68"/>
      <c r="TVF2" s="68"/>
      <c r="TVG2" s="68"/>
      <c r="TVH2" s="68"/>
      <c r="TVI2" s="68"/>
      <c r="TVJ2" s="68"/>
      <c r="TVK2" s="68"/>
      <c r="TVL2" s="68"/>
      <c r="TVM2" s="68"/>
      <c r="TVN2" s="68"/>
      <c r="TVO2" s="68"/>
      <c r="TVP2" s="68"/>
      <c r="TVQ2" s="68"/>
      <c r="TVR2" s="68"/>
      <c r="TVS2" s="68"/>
      <c r="TVT2" s="68"/>
      <c r="TVU2" s="68"/>
      <c r="TVV2" s="68"/>
      <c r="TVW2" s="68"/>
      <c r="TVX2" s="68"/>
      <c r="TVY2" s="68"/>
      <c r="TVZ2" s="68"/>
      <c r="TWA2" s="68"/>
      <c r="TWB2" s="68"/>
      <c r="TWC2" s="68"/>
      <c r="TWD2" s="68"/>
      <c r="TWE2" s="68"/>
      <c r="TWF2" s="68"/>
      <c r="TWG2" s="68"/>
      <c r="TWH2" s="68"/>
      <c r="TWI2" s="68"/>
      <c r="TWJ2" s="68"/>
      <c r="TWK2" s="68"/>
      <c r="TWL2" s="68"/>
      <c r="TWM2" s="68"/>
      <c r="TWN2" s="68"/>
      <c r="TWO2" s="68"/>
      <c r="TWP2" s="68"/>
      <c r="TWQ2" s="68"/>
      <c r="TWR2" s="68"/>
      <c r="TWS2" s="68"/>
      <c r="TWT2" s="68"/>
      <c r="TWU2" s="68"/>
      <c r="TWV2" s="68"/>
      <c r="TWW2" s="68"/>
      <c r="TWX2" s="68"/>
      <c r="TWY2" s="68"/>
      <c r="TWZ2" s="68"/>
      <c r="TXA2" s="68"/>
      <c r="TXB2" s="68"/>
      <c r="TXC2" s="68"/>
      <c r="TXD2" s="68"/>
      <c r="TXE2" s="68"/>
      <c r="TXF2" s="68"/>
      <c r="TXG2" s="68"/>
      <c r="TXH2" s="68"/>
      <c r="TXI2" s="68"/>
      <c r="TXJ2" s="68"/>
      <c r="TXK2" s="68"/>
      <c r="TXL2" s="68"/>
      <c r="TXM2" s="68"/>
      <c r="TXN2" s="68"/>
      <c r="TXO2" s="68"/>
      <c r="TXP2" s="68"/>
      <c r="TXQ2" s="68"/>
      <c r="TXR2" s="68"/>
      <c r="TXS2" s="68"/>
      <c r="TXT2" s="68"/>
      <c r="TXU2" s="68"/>
      <c r="TXV2" s="68"/>
      <c r="TXW2" s="68"/>
      <c r="TXX2" s="68"/>
      <c r="TXY2" s="68"/>
      <c r="TXZ2" s="68"/>
      <c r="TYA2" s="68"/>
      <c r="TYB2" s="68"/>
      <c r="TYC2" s="68"/>
      <c r="TYD2" s="68"/>
      <c r="TYE2" s="68"/>
      <c r="TYF2" s="68"/>
      <c r="TYG2" s="68"/>
      <c r="TYH2" s="68"/>
      <c r="TYI2" s="68"/>
      <c r="TYJ2" s="68"/>
      <c r="TYK2" s="68"/>
      <c r="TYL2" s="68"/>
      <c r="TYM2" s="68"/>
      <c r="TYN2" s="68"/>
      <c r="TYO2" s="68"/>
      <c r="TYP2" s="68"/>
      <c r="TYQ2" s="68"/>
      <c r="TYR2" s="68"/>
      <c r="TYS2" s="68"/>
      <c r="TYT2" s="68"/>
      <c r="TYU2" s="68"/>
      <c r="TYV2" s="68"/>
      <c r="TYW2" s="68"/>
      <c r="TYX2" s="68"/>
      <c r="TYY2" s="68"/>
      <c r="TYZ2" s="68"/>
      <c r="TZA2" s="68"/>
      <c r="TZB2" s="68"/>
      <c r="TZC2" s="68"/>
      <c r="TZD2" s="68"/>
      <c r="TZE2" s="68"/>
      <c r="TZF2" s="68"/>
      <c r="TZG2" s="68"/>
      <c r="TZH2" s="68"/>
      <c r="TZI2" s="68"/>
      <c r="TZJ2" s="68"/>
      <c r="TZK2" s="68"/>
      <c r="TZL2" s="68"/>
      <c r="TZM2" s="68"/>
      <c r="TZN2" s="68"/>
      <c r="TZO2" s="68"/>
      <c r="TZP2" s="68"/>
      <c r="TZQ2" s="68"/>
      <c r="TZR2" s="68"/>
      <c r="TZS2" s="68"/>
      <c r="TZT2" s="68"/>
      <c r="TZU2" s="68"/>
      <c r="TZV2" s="68"/>
      <c r="TZW2" s="68"/>
      <c r="TZX2" s="68"/>
      <c r="TZY2" s="68"/>
      <c r="TZZ2" s="68"/>
      <c r="UAA2" s="68"/>
      <c r="UAB2" s="68"/>
      <c r="UAC2" s="68"/>
      <c r="UAD2" s="68"/>
      <c r="UAE2" s="68"/>
      <c r="UAF2" s="68"/>
      <c r="UAG2" s="68"/>
      <c r="UAH2" s="68"/>
      <c r="UAI2" s="68"/>
      <c r="UAJ2" s="68"/>
      <c r="UAK2" s="68"/>
      <c r="UAL2" s="68"/>
      <c r="UAM2" s="68"/>
      <c r="UAN2" s="68"/>
      <c r="UAO2" s="68"/>
      <c r="UAP2" s="68"/>
      <c r="UAQ2" s="68"/>
      <c r="UAR2" s="68"/>
      <c r="UAS2" s="68"/>
      <c r="UAT2" s="68"/>
      <c r="UAU2" s="68"/>
      <c r="UAV2" s="68"/>
      <c r="UAW2" s="68"/>
      <c r="UAX2" s="68"/>
      <c r="UAY2" s="68"/>
      <c r="UAZ2" s="68"/>
      <c r="UBA2" s="68"/>
      <c r="UBB2" s="68"/>
      <c r="UBC2" s="68"/>
      <c r="UBD2" s="68"/>
      <c r="UBE2" s="68"/>
      <c r="UBF2" s="68"/>
      <c r="UBG2" s="68"/>
      <c r="UBH2" s="68"/>
      <c r="UBI2" s="68"/>
      <c r="UBJ2" s="68"/>
      <c r="UBK2" s="68"/>
      <c r="UBL2" s="68"/>
      <c r="UBM2" s="68"/>
      <c r="UBN2" s="68"/>
      <c r="UBO2" s="68"/>
      <c r="UBP2" s="68"/>
      <c r="UBQ2" s="68"/>
      <c r="UBR2" s="68"/>
      <c r="UBS2" s="68"/>
      <c r="UBT2" s="68"/>
      <c r="UBU2" s="68"/>
      <c r="UBV2" s="68"/>
      <c r="UBW2" s="68"/>
      <c r="UBX2" s="68"/>
      <c r="UBY2" s="68"/>
      <c r="UBZ2" s="68"/>
      <c r="UCA2" s="68"/>
      <c r="UCB2" s="68"/>
      <c r="UCC2" s="68"/>
      <c r="UCD2" s="68"/>
      <c r="UCE2" s="68"/>
      <c r="UCF2" s="68"/>
      <c r="UCG2" s="68"/>
      <c r="UCH2" s="68"/>
      <c r="UCI2" s="68"/>
      <c r="UCJ2" s="68"/>
      <c r="UCK2" s="68"/>
      <c r="UCL2" s="68"/>
      <c r="UCM2" s="68"/>
      <c r="UCN2" s="68"/>
      <c r="UCO2" s="68"/>
      <c r="UCP2" s="68"/>
      <c r="UCQ2" s="68"/>
      <c r="UCR2" s="68"/>
      <c r="UCS2" s="68"/>
      <c r="UCT2" s="68"/>
      <c r="UCU2" s="68"/>
      <c r="UCV2" s="68"/>
      <c r="UCW2" s="68"/>
      <c r="UCX2" s="68"/>
      <c r="UCY2" s="68"/>
      <c r="UCZ2" s="68"/>
      <c r="UDA2" s="68"/>
      <c r="UDB2" s="68"/>
      <c r="UDC2" s="68"/>
      <c r="UDD2" s="68"/>
      <c r="UDE2" s="68"/>
      <c r="UDF2" s="68"/>
      <c r="UDG2" s="68"/>
      <c r="UDH2" s="68"/>
      <c r="UDI2" s="68"/>
      <c r="UDJ2" s="68"/>
      <c r="UDK2" s="68"/>
      <c r="UDL2" s="68"/>
      <c r="UDM2" s="68"/>
      <c r="UDN2" s="68"/>
      <c r="UDO2" s="68"/>
      <c r="UDP2" s="68"/>
      <c r="UDQ2" s="68"/>
      <c r="UDR2" s="68"/>
      <c r="UDS2" s="68"/>
      <c r="UDT2" s="68"/>
      <c r="UDU2" s="68"/>
      <c r="UDV2" s="68"/>
      <c r="UDW2" s="68"/>
      <c r="UDX2" s="68"/>
      <c r="UDY2" s="68"/>
      <c r="UDZ2" s="68"/>
      <c r="UEA2" s="68"/>
      <c r="UEB2" s="68"/>
      <c r="UEC2" s="68"/>
      <c r="UED2" s="68"/>
      <c r="UEE2" s="68"/>
      <c r="UEF2" s="68"/>
      <c r="UEG2" s="68"/>
      <c r="UEH2" s="68"/>
      <c r="UEI2" s="68"/>
      <c r="UEJ2" s="68"/>
      <c r="UEK2" s="68"/>
      <c r="UEL2" s="68"/>
      <c r="UEM2" s="68"/>
      <c r="UEN2" s="68"/>
      <c r="UEO2" s="68"/>
      <c r="UEP2" s="68"/>
      <c r="UEQ2" s="68"/>
      <c r="UER2" s="68"/>
      <c r="UES2" s="68"/>
      <c r="UET2" s="68"/>
      <c r="UEU2" s="68"/>
      <c r="UEV2" s="68"/>
      <c r="UEW2" s="68"/>
      <c r="UEX2" s="68"/>
      <c r="UEY2" s="68"/>
      <c r="UEZ2" s="68"/>
      <c r="UFA2" s="68"/>
      <c r="UFB2" s="68"/>
      <c r="UFC2" s="68"/>
      <c r="UFD2" s="68"/>
      <c r="UFE2" s="68"/>
      <c r="UFF2" s="68"/>
      <c r="UFG2" s="68"/>
      <c r="UFH2" s="68"/>
      <c r="UFI2" s="68"/>
      <c r="UFJ2" s="68"/>
      <c r="UFK2" s="68"/>
      <c r="UFL2" s="68"/>
      <c r="UFM2" s="68"/>
      <c r="UFN2" s="68"/>
      <c r="UFO2" s="68"/>
      <c r="UFP2" s="68"/>
      <c r="UFQ2" s="68"/>
      <c r="UFR2" s="68"/>
      <c r="UFS2" s="68"/>
      <c r="UFT2" s="68"/>
      <c r="UFU2" s="68"/>
      <c r="UFV2" s="68"/>
      <c r="UFW2" s="68"/>
      <c r="UFX2" s="68"/>
      <c r="UFY2" s="68"/>
      <c r="UFZ2" s="68"/>
      <c r="UGA2" s="68"/>
      <c r="UGB2" s="68"/>
      <c r="UGC2" s="68"/>
      <c r="UGD2" s="68"/>
      <c r="UGE2" s="68"/>
      <c r="UGF2" s="68"/>
      <c r="UGG2" s="68"/>
      <c r="UGH2" s="68"/>
      <c r="UGI2" s="68"/>
      <c r="UGJ2" s="68"/>
      <c r="UGK2" s="68"/>
      <c r="UGL2" s="68"/>
      <c r="UGM2" s="68"/>
      <c r="UGN2" s="68"/>
      <c r="UGO2" s="68"/>
      <c r="UGP2" s="68"/>
      <c r="UGQ2" s="68"/>
      <c r="UGR2" s="68"/>
      <c r="UGS2" s="68"/>
      <c r="UGT2" s="68"/>
      <c r="UGU2" s="68"/>
      <c r="UGV2" s="68"/>
      <c r="UGW2" s="68"/>
      <c r="UGX2" s="68"/>
      <c r="UGY2" s="68"/>
      <c r="UGZ2" s="68"/>
      <c r="UHA2" s="68"/>
      <c r="UHB2" s="68"/>
      <c r="UHC2" s="68"/>
      <c r="UHD2" s="68"/>
      <c r="UHE2" s="68"/>
      <c r="UHF2" s="68"/>
      <c r="UHG2" s="68"/>
      <c r="UHH2" s="68"/>
      <c r="UHI2" s="68"/>
      <c r="UHJ2" s="68"/>
      <c r="UHK2" s="68"/>
      <c r="UHL2" s="68"/>
      <c r="UHM2" s="68"/>
      <c r="UHN2" s="68"/>
      <c r="UHO2" s="68"/>
      <c r="UHP2" s="68"/>
      <c r="UHQ2" s="68"/>
      <c r="UHR2" s="68"/>
      <c r="UHS2" s="68"/>
      <c r="UHT2" s="68"/>
      <c r="UHU2" s="68"/>
      <c r="UHV2" s="68"/>
      <c r="UHW2" s="68"/>
      <c r="UHX2" s="68"/>
      <c r="UHY2" s="68"/>
      <c r="UHZ2" s="68"/>
      <c r="UIA2" s="68"/>
      <c r="UIB2" s="68"/>
      <c r="UIC2" s="68"/>
      <c r="UID2" s="68"/>
      <c r="UIE2" s="68"/>
      <c r="UIF2" s="68"/>
      <c r="UIG2" s="68"/>
      <c r="UIH2" s="68"/>
      <c r="UII2" s="68"/>
      <c r="UIJ2" s="68"/>
      <c r="UIK2" s="68"/>
      <c r="UIL2" s="68"/>
      <c r="UIM2" s="68"/>
      <c r="UIN2" s="68"/>
      <c r="UIO2" s="68"/>
      <c r="UIP2" s="68"/>
      <c r="UIQ2" s="68"/>
      <c r="UIR2" s="68"/>
      <c r="UIS2" s="68"/>
      <c r="UIT2" s="68"/>
      <c r="UIU2" s="68"/>
      <c r="UIV2" s="68"/>
      <c r="UIW2" s="68"/>
      <c r="UIX2" s="68"/>
      <c r="UIY2" s="68"/>
      <c r="UIZ2" s="68"/>
      <c r="UJA2" s="68"/>
      <c r="UJB2" s="68"/>
      <c r="UJC2" s="68"/>
      <c r="UJD2" s="68"/>
      <c r="UJE2" s="68"/>
      <c r="UJF2" s="68"/>
      <c r="UJG2" s="68"/>
      <c r="UJH2" s="68"/>
      <c r="UJI2" s="68"/>
      <c r="UJJ2" s="68"/>
      <c r="UJK2" s="68"/>
      <c r="UJL2" s="68"/>
      <c r="UJM2" s="68"/>
      <c r="UJN2" s="68"/>
      <c r="UJO2" s="68"/>
      <c r="UJP2" s="68"/>
      <c r="UJQ2" s="68"/>
      <c r="UJR2" s="68"/>
      <c r="UJS2" s="68"/>
      <c r="UJT2" s="68"/>
      <c r="UJU2" s="68"/>
      <c r="UJV2" s="68"/>
      <c r="UJW2" s="68"/>
      <c r="UJX2" s="68"/>
      <c r="UJY2" s="68"/>
      <c r="UJZ2" s="68"/>
      <c r="UKA2" s="68"/>
      <c r="UKB2" s="68"/>
      <c r="UKC2" s="68"/>
      <c r="UKD2" s="68"/>
      <c r="UKE2" s="68"/>
      <c r="UKF2" s="68"/>
      <c r="UKG2" s="68"/>
      <c r="UKH2" s="68"/>
      <c r="UKI2" s="68"/>
      <c r="UKJ2" s="68"/>
      <c r="UKK2" s="68"/>
      <c r="UKL2" s="68"/>
      <c r="UKM2" s="68"/>
      <c r="UKN2" s="68"/>
      <c r="UKO2" s="68"/>
      <c r="UKP2" s="68"/>
      <c r="UKQ2" s="68"/>
      <c r="UKR2" s="68"/>
      <c r="UKS2" s="68"/>
      <c r="UKT2" s="68"/>
      <c r="UKU2" s="68"/>
      <c r="UKV2" s="68"/>
      <c r="UKW2" s="68"/>
      <c r="UKX2" s="68"/>
      <c r="UKY2" s="68"/>
      <c r="UKZ2" s="68"/>
      <c r="ULA2" s="68"/>
      <c r="ULB2" s="68"/>
      <c r="ULC2" s="68"/>
      <c r="ULD2" s="68"/>
      <c r="ULE2" s="68"/>
      <c r="ULF2" s="68"/>
      <c r="ULG2" s="68"/>
      <c r="ULH2" s="68"/>
      <c r="ULI2" s="68"/>
      <c r="ULJ2" s="68"/>
      <c r="ULK2" s="68"/>
      <c r="ULL2" s="68"/>
      <c r="ULM2" s="68"/>
      <c r="ULN2" s="68"/>
      <c r="ULO2" s="68"/>
      <c r="ULP2" s="68"/>
      <c r="ULQ2" s="68"/>
      <c r="ULR2" s="68"/>
      <c r="ULS2" s="68"/>
      <c r="ULT2" s="68"/>
      <c r="ULU2" s="68"/>
      <c r="ULV2" s="68"/>
      <c r="ULW2" s="68"/>
      <c r="ULX2" s="68"/>
      <c r="ULY2" s="68"/>
      <c r="ULZ2" s="68"/>
      <c r="UMA2" s="68"/>
      <c r="UMB2" s="68"/>
      <c r="UMC2" s="68"/>
      <c r="UMD2" s="68"/>
      <c r="UME2" s="68"/>
      <c r="UMF2" s="68"/>
      <c r="UMG2" s="68"/>
      <c r="UMH2" s="68"/>
      <c r="UMI2" s="68"/>
      <c r="UMJ2" s="68"/>
      <c r="UMK2" s="68"/>
      <c r="UML2" s="68"/>
      <c r="UMM2" s="68"/>
      <c r="UMN2" s="68"/>
      <c r="UMO2" s="68"/>
      <c r="UMP2" s="68"/>
      <c r="UMQ2" s="68"/>
      <c r="UMR2" s="68"/>
      <c r="UMS2" s="68"/>
      <c r="UMT2" s="68"/>
      <c r="UMU2" s="68"/>
      <c r="UMV2" s="68"/>
      <c r="UMW2" s="68"/>
      <c r="UMX2" s="68"/>
      <c r="UMY2" s="68"/>
      <c r="UMZ2" s="68"/>
      <c r="UNA2" s="68"/>
      <c r="UNB2" s="68"/>
      <c r="UNC2" s="68"/>
      <c r="UND2" s="68"/>
      <c r="UNE2" s="68"/>
      <c r="UNF2" s="68"/>
      <c r="UNG2" s="68"/>
      <c r="UNH2" s="68"/>
      <c r="UNI2" s="68"/>
      <c r="UNJ2" s="68"/>
      <c r="UNK2" s="68"/>
      <c r="UNL2" s="68"/>
      <c r="UNM2" s="68"/>
      <c r="UNN2" s="68"/>
      <c r="UNO2" s="68"/>
      <c r="UNP2" s="68"/>
      <c r="UNQ2" s="68"/>
      <c r="UNR2" s="68"/>
      <c r="UNS2" s="68"/>
      <c r="UNT2" s="68"/>
      <c r="UNU2" s="68"/>
      <c r="UNV2" s="68"/>
      <c r="UNW2" s="68"/>
      <c r="UNX2" s="68"/>
      <c r="UNY2" s="68"/>
      <c r="UNZ2" s="68"/>
      <c r="UOA2" s="68"/>
      <c r="UOB2" s="68"/>
      <c r="UOC2" s="68"/>
      <c r="UOD2" s="68"/>
      <c r="UOE2" s="68"/>
      <c r="UOF2" s="68"/>
      <c r="UOG2" s="68"/>
      <c r="UOH2" s="68"/>
      <c r="UOI2" s="68"/>
      <c r="UOJ2" s="68"/>
      <c r="UOK2" s="68"/>
      <c r="UOL2" s="68"/>
      <c r="UOM2" s="68"/>
      <c r="UON2" s="68"/>
      <c r="UOO2" s="68"/>
      <c r="UOP2" s="68"/>
      <c r="UOQ2" s="68"/>
      <c r="UOR2" s="68"/>
      <c r="UOS2" s="68"/>
      <c r="UOT2" s="68"/>
      <c r="UOU2" s="68"/>
      <c r="UOV2" s="68"/>
      <c r="UOW2" s="68"/>
      <c r="UOX2" s="68"/>
      <c r="UOY2" s="68"/>
      <c r="UOZ2" s="68"/>
      <c r="UPA2" s="68"/>
      <c r="UPB2" s="68"/>
      <c r="UPC2" s="68"/>
      <c r="UPD2" s="68"/>
      <c r="UPE2" s="68"/>
      <c r="UPF2" s="68"/>
      <c r="UPG2" s="68"/>
      <c r="UPH2" s="68"/>
      <c r="UPI2" s="68"/>
      <c r="UPJ2" s="68"/>
      <c r="UPK2" s="68"/>
      <c r="UPL2" s="68"/>
      <c r="UPM2" s="68"/>
      <c r="UPN2" s="68"/>
      <c r="UPO2" s="68"/>
      <c r="UPP2" s="68"/>
      <c r="UPQ2" s="68"/>
      <c r="UPR2" s="68"/>
      <c r="UPS2" s="68"/>
      <c r="UPT2" s="68"/>
      <c r="UPU2" s="68"/>
      <c r="UPV2" s="68"/>
      <c r="UPW2" s="68"/>
      <c r="UPX2" s="68"/>
      <c r="UPY2" s="68"/>
      <c r="UPZ2" s="68"/>
      <c r="UQA2" s="68"/>
      <c r="UQB2" s="68"/>
      <c r="UQC2" s="68"/>
      <c r="UQD2" s="68"/>
      <c r="UQE2" s="68"/>
      <c r="UQF2" s="68"/>
      <c r="UQG2" s="68"/>
      <c r="UQH2" s="68"/>
      <c r="UQI2" s="68"/>
      <c r="UQJ2" s="68"/>
      <c r="UQK2" s="68"/>
      <c r="UQL2" s="68"/>
      <c r="UQM2" s="68"/>
      <c r="UQN2" s="68"/>
      <c r="UQO2" s="68"/>
      <c r="UQP2" s="68"/>
      <c r="UQQ2" s="68"/>
      <c r="UQR2" s="68"/>
      <c r="UQS2" s="68"/>
      <c r="UQT2" s="68"/>
      <c r="UQU2" s="68"/>
      <c r="UQV2" s="68"/>
      <c r="UQW2" s="68"/>
      <c r="UQX2" s="68"/>
      <c r="UQY2" s="68"/>
      <c r="UQZ2" s="68"/>
      <c r="URA2" s="68"/>
      <c r="URB2" s="68"/>
      <c r="URC2" s="68"/>
      <c r="URD2" s="68"/>
      <c r="URE2" s="68"/>
      <c r="URF2" s="68"/>
      <c r="URG2" s="68"/>
      <c r="URH2" s="68"/>
      <c r="URI2" s="68"/>
      <c r="URJ2" s="68"/>
      <c r="URK2" s="68"/>
      <c r="URL2" s="68"/>
      <c r="URM2" s="68"/>
      <c r="URN2" s="68"/>
      <c r="URO2" s="68"/>
      <c r="URP2" s="68"/>
      <c r="URQ2" s="68"/>
      <c r="URR2" s="68"/>
      <c r="URS2" s="68"/>
      <c r="URT2" s="68"/>
      <c r="URU2" s="68"/>
      <c r="URV2" s="68"/>
      <c r="URW2" s="68"/>
      <c r="URX2" s="68"/>
      <c r="URY2" s="68"/>
      <c r="URZ2" s="68"/>
      <c r="USA2" s="68"/>
      <c r="USB2" s="68"/>
      <c r="USC2" s="68"/>
      <c r="USD2" s="68"/>
      <c r="USE2" s="68"/>
      <c r="USF2" s="68"/>
      <c r="USG2" s="68"/>
      <c r="USH2" s="68"/>
      <c r="USI2" s="68"/>
      <c r="USJ2" s="68"/>
      <c r="USK2" s="68"/>
      <c r="USL2" s="68"/>
      <c r="USM2" s="68"/>
      <c r="USN2" s="68"/>
      <c r="USO2" s="68"/>
      <c r="USP2" s="68"/>
      <c r="USQ2" s="68"/>
      <c r="USR2" s="68"/>
      <c r="USS2" s="68"/>
      <c r="UST2" s="68"/>
      <c r="USU2" s="68"/>
      <c r="USV2" s="68"/>
      <c r="USW2" s="68"/>
      <c r="USX2" s="68"/>
      <c r="USY2" s="68"/>
      <c r="USZ2" s="68"/>
      <c r="UTA2" s="68"/>
      <c r="UTB2" s="68"/>
      <c r="UTC2" s="68"/>
      <c r="UTD2" s="68"/>
      <c r="UTE2" s="68"/>
      <c r="UTF2" s="68"/>
      <c r="UTG2" s="68"/>
      <c r="UTH2" s="68"/>
      <c r="UTI2" s="68"/>
      <c r="UTJ2" s="68"/>
      <c r="UTK2" s="68"/>
      <c r="UTL2" s="68"/>
      <c r="UTM2" s="68"/>
      <c r="UTN2" s="68"/>
      <c r="UTO2" s="68"/>
      <c r="UTP2" s="68"/>
      <c r="UTQ2" s="68"/>
      <c r="UTR2" s="68"/>
      <c r="UTS2" s="68"/>
      <c r="UTT2" s="68"/>
      <c r="UTU2" s="68"/>
      <c r="UTV2" s="68"/>
      <c r="UTW2" s="68"/>
      <c r="UTX2" s="68"/>
      <c r="UTY2" s="68"/>
      <c r="UTZ2" s="68"/>
      <c r="UUA2" s="68"/>
      <c r="UUB2" s="68"/>
      <c r="UUC2" s="68"/>
      <c r="UUD2" s="68"/>
      <c r="UUE2" s="68"/>
      <c r="UUF2" s="68"/>
      <c r="UUG2" s="68"/>
      <c r="UUH2" s="68"/>
      <c r="UUI2" s="68"/>
      <c r="UUJ2" s="68"/>
      <c r="UUK2" s="68"/>
      <c r="UUL2" s="68"/>
      <c r="UUM2" s="68"/>
      <c r="UUN2" s="68"/>
      <c r="UUO2" s="68"/>
      <c r="UUP2" s="68"/>
      <c r="UUQ2" s="68"/>
      <c r="UUR2" s="68"/>
      <c r="UUS2" s="68"/>
      <c r="UUT2" s="68"/>
      <c r="UUU2" s="68"/>
      <c r="UUV2" s="68"/>
      <c r="UUW2" s="68"/>
      <c r="UUX2" s="68"/>
      <c r="UUY2" s="68"/>
      <c r="UUZ2" s="68"/>
      <c r="UVA2" s="68"/>
      <c r="UVB2" s="68"/>
      <c r="UVC2" s="68"/>
      <c r="UVD2" s="68"/>
      <c r="UVE2" s="68"/>
      <c r="UVF2" s="68"/>
      <c r="UVG2" s="68"/>
      <c r="UVH2" s="68"/>
      <c r="UVI2" s="68"/>
      <c r="UVJ2" s="68"/>
      <c r="UVK2" s="68"/>
      <c r="UVL2" s="68"/>
      <c r="UVM2" s="68"/>
      <c r="UVN2" s="68"/>
      <c r="UVO2" s="68"/>
      <c r="UVP2" s="68"/>
      <c r="UVQ2" s="68"/>
      <c r="UVR2" s="68"/>
      <c r="UVS2" s="68"/>
      <c r="UVT2" s="68"/>
      <c r="UVU2" s="68"/>
      <c r="UVV2" s="68"/>
      <c r="UVW2" s="68"/>
      <c r="UVX2" s="68"/>
      <c r="UVY2" s="68"/>
      <c r="UVZ2" s="68"/>
      <c r="UWA2" s="68"/>
      <c r="UWB2" s="68"/>
      <c r="UWC2" s="68"/>
      <c r="UWD2" s="68"/>
      <c r="UWE2" s="68"/>
      <c r="UWF2" s="68"/>
      <c r="UWG2" s="68"/>
      <c r="UWH2" s="68"/>
      <c r="UWI2" s="68"/>
      <c r="UWJ2" s="68"/>
      <c r="UWK2" s="68"/>
      <c r="UWL2" s="68"/>
      <c r="UWM2" s="68"/>
      <c r="UWN2" s="68"/>
      <c r="UWO2" s="68"/>
      <c r="UWP2" s="68"/>
      <c r="UWQ2" s="68"/>
      <c r="UWR2" s="68"/>
      <c r="UWS2" s="68"/>
      <c r="UWT2" s="68"/>
      <c r="UWU2" s="68"/>
      <c r="UWV2" s="68"/>
      <c r="UWW2" s="68"/>
      <c r="UWX2" s="68"/>
      <c r="UWY2" s="68"/>
      <c r="UWZ2" s="68"/>
      <c r="UXA2" s="68"/>
      <c r="UXB2" s="68"/>
      <c r="UXC2" s="68"/>
      <c r="UXD2" s="68"/>
      <c r="UXE2" s="68"/>
      <c r="UXF2" s="68"/>
      <c r="UXG2" s="68"/>
      <c r="UXH2" s="68"/>
      <c r="UXI2" s="68"/>
      <c r="UXJ2" s="68"/>
      <c r="UXK2" s="68"/>
      <c r="UXL2" s="68"/>
      <c r="UXM2" s="68"/>
      <c r="UXN2" s="68"/>
      <c r="UXO2" s="68"/>
      <c r="UXP2" s="68"/>
      <c r="UXQ2" s="68"/>
      <c r="UXR2" s="68"/>
      <c r="UXS2" s="68"/>
      <c r="UXT2" s="68"/>
      <c r="UXU2" s="68"/>
      <c r="UXV2" s="68"/>
      <c r="UXW2" s="68"/>
      <c r="UXX2" s="68"/>
      <c r="UXY2" s="68"/>
      <c r="UXZ2" s="68"/>
      <c r="UYA2" s="68"/>
      <c r="UYB2" s="68"/>
      <c r="UYC2" s="68"/>
      <c r="UYD2" s="68"/>
      <c r="UYE2" s="68"/>
      <c r="UYF2" s="68"/>
      <c r="UYG2" s="68"/>
      <c r="UYH2" s="68"/>
      <c r="UYI2" s="68"/>
      <c r="UYJ2" s="68"/>
      <c r="UYK2" s="68"/>
      <c r="UYL2" s="68"/>
      <c r="UYM2" s="68"/>
      <c r="UYN2" s="68"/>
      <c r="UYO2" s="68"/>
      <c r="UYP2" s="68"/>
      <c r="UYQ2" s="68"/>
      <c r="UYR2" s="68"/>
      <c r="UYS2" s="68"/>
      <c r="UYT2" s="68"/>
      <c r="UYU2" s="68"/>
      <c r="UYV2" s="68"/>
      <c r="UYW2" s="68"/>
      <c r="UYX2" s="68"/>
      <c r="UYY2" s="68"/>
      <c r="UYZ2" s="68"/>
      <c r="UZA2" s="68"/>
      <c r="UZB2" s="68"/>
      <c r="UZC2" s="68"/>
      <c r="UZD2" s="68"/>
      <c r="UZE2" s="68"/>
      <c r="UZF2" s="68"/>
      <c r="UZG2" s="68"/>
      <c r="UZH2" s="68"/>
      <c r="UZI2" s="68"/>
      <c r="UZJ2" s="68"/>
      <c r="UZK2" s="68"/>
      <c r="UZL2" s="68"/>
      <c r="UZM2" s="68"/>
      <c r="UZN2" s="68"/>
      <c r="UZO2" s="68"/>
      <c r="UZP2" s="68"/>
      <c r="UZQ2" s="68"/>
      <c r="UZR2" s="68"/>
      <c r="UZS2" s="68"/>
      <c r="UZT2" s="68"/>
      <c r="UZU2" s="68"/>
      <c r="UZV2" s="68"/>
      <c r="UZW2" s="68"/>
      <c r="UZX2" s="68"/>
      <c r="UZY2" s="68"/>
      <c r="UZZ2" s="68"/>
      <c r="VAA2" s="68"/>
      <c r="VAB2" s="68"/>
      <c r="VAC2" s="68"/>
      <c r="VAD2" s="68"/>
      <c r="VAE2" s="68"/>
      <c r="VAF2" s="68"/>
      <c r="VAG2" s="68"/>
      <c r="VAH2" s="68"/>
      <c r="VAI2" s="68"/>
      <c r="VAJ2" s="68"/>
      <c r="VAK2" s="68"/>
      <c r="VAL2" s="68"/>
      <c r="VAM2" s="68"/>
      <c r="VAN2" s="68"/>
      <c r="VAO2" s="68"/>
      <c r="VAP2" s="68"/>
      <c r="VAQ2" s="68"/>
      <c r="VAR2" s="68"/>
      <c r="VAS2" s="68"/>
      <c r="VAT2" s="68"/>
      <c r="VAU2" s="68"/>
      <c r="VAV2" s="68"/>
      <c r="VAW2" s="68"/>
      <c r="VAX2" s="68"/>
      <c r="VAY2" s="68"/>
      <c r="VAZ2" s="68"/>
      <c r="VBA2" s="68"/>
      <c r="VBB2" s="68"/>
      <c r="VBC2" s="68"/>
      <c r="VBD2" s="68"/>
      <c r="VBE2" s="68"/>
      <c r="VBF2" s="68"/>
      <c r="VBG2" s="68"/>
      <c r="VBH2" s="68"/>
      <c r="VBI2" s="68"/>
      <c r="VBJ2" s="68"/>
      <c r="VBK2" s="68"/>
      <c r="VBL2" s="68"/>
      <c r="VBM2" s="68"/>
      <c r="VBN2" s="68"/>
      <c r="VBO2" s="68"/>
      <c r="VBP2" s="68"/>
      <c r="VBQ2" s="68"/>
      <c r="VBR2" s="68"/>
      <c r="VBS2" s="68"/>
      <c r="VBT2" s="68"/>
      <c r="VBU2" s="68"/>
      <c r="VBV2" s="68"/>
      <c r="VBW2" s="68"/>
      <c r="VBX2" s="68"/>
      <c r="VBY2" s="68"/>
      <c r="VBZ2" s="68"/>
      <c r="VCA2" s="68"/>
      <c r="VCB2" s="68"/>
      <c r="VCC2" s="68"/>
      <c r="VCD2" s="68"/>
      <c r="VCE2" s="68"/>
      <c r="VCF2" s="68"/>
      <c r="VCG2" s="68"/>
      <c r="VCH2" s="68"/>
      <c r="VCI2" s="68"/>
      <c r="VCJ2" s="68"/>
      <c r="VCK2" s="68"/>
      <c r="VCL2" s="68"/>
      <c r="VCM2" s="68"/>
      <c r="VCN2" s="68"/>
      <c r="VCO2" s="68"/>
      <c r="VCP2" s="68"/>
      <c r="VCQ2" s="68"/>
      <c r="VCR2" s="68"/>
      <c r="VCS2" s="68"/>
      <c r="VCT2" s="68"/>
      <c r="VCU2" s="68"/>
      <c r="VCV2" s="68"/>
      <c r="VCW2" s="68"/>
      <c r="VCX2" s="68"/>
      <c r="VCY2" s="68"/>
      <c r="VCZ2" s="68"/>
      <c r="VDA2" s="68"/>
      <c r="VDB2" s="68"/>
      <c r="VDC2" s="68"/>
      <c r="VDD2" s="68"/>
      <c r="VDE2" s="68"/>
      <c r="VDF2" s="68"/>
      <c r="VDG2" s="68"/>
      <c r="VDH2" s="68"/>
      <c r="VDI2" s="68"/>
      <c r="VDJ2" s="68"/>
      <c r="VDK2" s="68"/>
      <c r="VDL2" s="68"/>
      <c r="VDM2" s="68"/>
      <c r="VDN2" s="68"/>
      <c r="VDO2" s="68"/>
      <c r="VDP2" s="68"/>
      <c r="VDQ2" s="68"/>
      <c r="VDR2" s="68"/>
      <c r="VDS2" s="68"/>
      <c r="VDT2" s="68"/>
      <c r="VDU2" s="68"/>
      <c r="VDV2" s="68"/>
      <c r="VDW2" s="68"/>
      <c r="VDX2" s="68"/>
      <c r="VDY2" s="68"/>
      <c r="VDZ2" s="68"/>
      <c r="VEA2" s="68"/>
      <c r="VEB2" s="68"/>
      <c r="VEC2" s="68"/>
      <c r="VED2" s="68"/>
      <c r="VEE2" s="68"/>
      <c r="VEF2" s="68"/>
      <c r="VEG2" s="68"/>
      <c r="VEH2" s="68"/>
      <c r="VEI2" s="68"/>
      <c r="VEJ2" s="68"/>
      <c r="VEK2" s="68"/>
      <c r="VEL2" s="68"/>
      <c r="VEM2" s="68"/>
      <c r="VEN2" s="68"/>
      <c r="VEO2" s="68"/>
      <c r="VEP2" s="68"/>
      <c r="VEQ2" s="68"/>
      <c r="VER2" s="68"/>
      <c r="VES2" s="68"/>
      <c r="VET2" s="68"/>
      <c r="VEU2" s="68"/>
      <c r="VEV2" s="68"/>
      <c r="VEW2" s="68"/>
      <c r="VEX2" s="68"/>
      <c r="VEY2" s="68"/>
      <c r="VEZ2" s="68"/>
      <c r="VFA2" s="68"/>
      <c r="VFB2" s="68"/>
      <c r="VFC2" s="68"/>
      <c r="VFD2" s="68"/>
      <c r="VFE2" s="68"/>
      <c r="VFF2" s="68"/>
      <c r="VFG2" s="68"/>
      <c r="VFH2" s="68"/>
      <c r="VFI2" s="68"/>
      <c r="VFJ2" s="68"/>
      <c r="VFK2" s="68"/>
      <c r="VFL2" s="68"/>
      <c r="VFM2" s="68"/>
      <c r="VFN2" s="68"/>
      <c r="VFO2" s="68"/>
      <c r="VFP2" s="68"/>
      <c r="VFQ2" s="68"/>
      <c r="VFR2" s="68"/>
      <c r="VFS2" s="68"/>
      <c r="VFT2" s="68"/>
      <c r="VFU2" s="68"/>
      <c r="VFV2" s="68"/>
      <c r="VFW2" s="68"/>
      <c r="VFX2" s="68"/>
      <c r="VFY2" s="68"/>
      <c r="VFZ2" s="68"/>
      <c r="VGA2" s="68"/>
      <c r="VGB2" s="68"/>
      <c r="VGC2" s="68"/>
      <c r="VGD2" s="68"/>
      <c r="VGE2" s="68"/>
      <c r="VGF2" s="68"/>
      <c r="VGG2" s="68"/>
      <c r="VGH2" s="68"/>
      <c r="VGI2" s="68"/>
      <c r="VGJ2" s="68"/>
      <c r="VGK2" s="68"/>
      <c r="VGL2" s="68"/>
      <c r="VGM2" s="68"/>
      <c r="VGN2" s="68"/>
      <c r="VGO2" s="68"/>
      <c r="VGP2" s="68"/>
      <c r="VGQ2" s="68"/>
      <c r="VGR2" s="68"/>
      <c r="VGS2" s="68"/>
      <c r="VGT2" s="68"/>
      <c r="VGU2" s="68"/>
      <c r="VGV2" s="68"/>
      <c r="VGW2" s="68"/>
      <c r="VGX2" s="68"/>
      <c r="VGY2" s="68"/>
      <c r="VGZ2" s="68"/>
      <c r="VHA2" s="68"/>
      <c r="VHB2" s="68"/>
      <c r="VHC2" s="68"/>
      <c r="VHD2" s="68"/>
      <c r="VHE2" s="68"/>
      <c r="VHF2" s="68"/>
      <c r="VHG2" s="68"/>
      <c r="VHH2" s="68"/>
      <c r="VHI2" s="68"/>
      <c r="VHJ2" s="68"/>
      <c r="VHK2" s="68"/>
      <c r="VHL2" s="68"/>
      <c r="VHM2" s="68"/>
      <c r="VHN2" s="68"/>
      <c r="VHO2" s="68"/>
      <c r="VHP2" s="68"/>
      <c r="VHQ2" s="68"/>
      <c r="VHR2" s="68"/>
      <c r="VHS2" s="68"/>
      <c r="VHT2" s="68"/>
      <c r="VHU2" s="68"/>
      <c r="VHV2" s="68"/>
      <c r="VHW2" s="68"/>
      <c r="VHX2" s="68"/>
      <c r="VHY2" s="68"/>
      <c r="VHZ2" s="68"/>
      <c r="VIA2" s="68"/>
      <c r="VIB2" s="68"/>
      <c r="VIC2" s="68"/>
      <c r="VID2" s="68"/>
      <c r="VIE2" s="68"/>
      <c r="VIF2" s="68"/>
      <c r="VIG2" s="68"/>
      <c r="VIH2" s="68"/>
      <c r="VII2" s="68"/>
      <c r="VIJ2" s="68"/>
      <c r="VIK2" s="68"/>
      <c r="VIL2" s="68"/>
      <c r="VIM2" s="68"/>
      <c r="VIN2" s="68"/>
      <c r="VIO2" s="68"/>
      <c r="VIP2" s="68"/>
      <c r="VIQ2" s="68"/>
      <c r="VIR2" s="68"/>
      <c r="VIS2" s="68"/>
      <c r="VIT2" s="68"/>
      <c r="VIU2" s="68"/>
      <c r="VIV2" s="68"/>
      <c r="VIW2" s="68"/>
      <c r="VIX2" s="68"/>
      <c r="VIY2" s="68"/>
      <c r="VIZ2" s="68"/>
      <c r="VJA2" s="68"/>
      <c r="VJB2" s="68"/>
      <c r="VJC2" s="68"/>
      <c r="VJD2" s="68"/>
      <c r="VJE2" s="68"/>
      <c r="VJF2" s="68"/>
      <c r="VJG2" s="68"/>
      <c r="VJH2" s="68"/>
      <c r="VJI2" s="68"/>
      <c r="VJJ2" s="68"/>
      <c r="VJK2" s="68"/>
      <c r="VJL2" s="68"/>
      <c r="VJM2" s="68"/>
      <c r="VJN2" s="68"/>
      <c r="VJO2" s="68"/>
      <c r="VJP2" s="68"/>
      <c r="VJQ2" s="68"/>
      <c r="VJR2" s="68"/>
      <c r="VJS2" s="68"/>
      <c r="VJT2" s="68"/>
      <c r="VJU2" s="68"/>
      <c r="VJV2" s="68"/>
      <c r="VJW2" s="68"/>
      <c r="VJX2" s="68"/>
      <c r="VJY2" s="68"/>
      <c r="VJZ2" s="68"/>
      <c r="VKA2" s="68"/>
      <c r="VKB2" s="68"/>
      <c r="VKC2" s="68"/>
      <c r="VKD2" s="68"/>
      <c r="VKE2" s="68"/>
      <c r="VKF2" s="68"/>
      <c r="VKG2" s="68"/>
      <c r="VKH2" s="68"/>
      <c r="VKI2" s="68"/>
      <c r="VKJ2" s="68"/>
      <c r="VKK2" s="68"/>
      <c r="VKL2" s="68"/>
      <c r="VKM2" s="68"/>
      <c r="VKN2" s="68"/>
      <c r="VKO2" s="68"/>
      <c r="VKP2" s="68"/>
      <c r="VKQ2" s="68"/>
      <c r="VKR2" s="68"/>
      <c r="VKS2" s="68"/>
      <c r="VKT2" s="68"/>
      <c r="VKU2" s="68"/>
      <c r="VKV2" s="68"/>
      <c r="VKW2" s="68"/>
      <c r="VKX2" s="68"/>
      <c r="VKY2" s="68"/>
      <c r="VKZ2" s="68"/>
      <c r="VLA2" s="68"/>
      <c r="VLB2" s="68"/>
      <c r="VLC2" s="68"/>
      <c r="VLD2" s="68"/>
      <c r="VLE2" s="68"/>
      <c r="VLF2" s="68"/>
      <c r="VLG2" s="68"/>
      <c r="VLH2" s="68"/>
      <c r="VLI2" s="68"/>
      <c r="VLJ2" s="68"/>
      <c r="VLK2" s="68"/>
      <c r="VLL2" s="68"/>
      <c r="VLM2" s="68"/>
      <c r="VLN2" s="68"/>
      <c r="VLO2" s="68"/>
      <c r="VLP2" s="68"/>
      <c r="VLQ2" s="68"/>
      <c r="VLR2" s="68"/>
      <c r="VLS2" s="68"/>
      <c r="VLT2" s="68"/>
      <c r="VLU2" s="68"/>
      <c r="VLV2" s="68"/>
      <c r="VLW2" s="68"/>
      <c r="VLX2" s="68"/>
      <c r="VLY2" s="68"/>
      <c r="VLZ2" s="68"/>
      <c r="VMA2" s="68"/>
      <c r="VMB2" s="68"/>
      <c r="VMC2" s="68"/>
      <c r="VMD2" s="68"/>
      <c r="VME2" s="68"/>
      <c r="VMF2" s="68"/>
      <c r="VMG2" s="68"/>
      <c r="VMH2" s="68"/>
      <c r="VMI2" s="68"/>
      <c r="VMJ2" s="68"/>
      <c r="VMK2" s="68"/>
      <c r="VML2" s="68"/>
      <c r="VMM2" s="68"/>
      <c r="VMN2" s="68"/>
      <c r="VMO2" s="68"/>
      <c r="VMP2" s="68"/>
      <c r="VMQ2" s="68"/>
      <c r="VMR2" s="68"/>
      <c r="VMS2" s="68"/>
      <c r="VMT2" s="68"/>
      <c r="VMU2" s="68"/>
      <c r="VMV2" s="68"/>
      <c r="VMW2" s="68"/>
      <c r="VMX2" s="68"/>
      <c r="VMY2" s="68"/>
      <c r="VMZ2" s="68"/>
      <c r="VNA2" s="68"/>
      <c r="VNB2" s="68"/>
      <c r="VNC2" s="68"/>
      <c r="VND2" s="68"/>
      <c r="VNE2" s="68"/>
      <c r="VNF2" s="68"/>
      <c r="VNG2" s="68"/>
      <c r="VNH2" s="68"/>
      <c r="VNI2" s="68"/>
      <c r="VNJ2" s="68"/>
      <c r="VNK2" s="68"/>
      <c r="VNL2" s="68"/>
      <c r="VNM2" s="68"/>
      <c r="VNN2" s="68"/>
      <c r="VNO2" s="68"/>
      <c r="VNP2" s="68"/>
      <c r="VNQ2" s="68"/>
      <c r="VNR2" s="68"/>
      <c r="VNS2" s="68"/>
      <c r="VNT2" s="68"/>
      <c r="VNU2" s="68"/>
      <c r="VNV2" s="68"/>
      <c r="VNW2" s="68"/>
      <c r="VNX2" s="68"/>
      <c r="VNY2" s="68"/>
      <c r="VNZ2" s="68"/>
      <c r="VOA2" s="68"/>
      <c r="VOB2" s="68"/>
      <c r="VOC2" s="68"/>
      <c r="VOD2" s="68"/>
      <c r="VOE2" s="68"/>
      <c r="VOF2" s="68"/>
      <c r="VOG2" s="68"/>
      <c r="VOH2" s="68"/>
      <c r="VOI2" s="68"/>
      <c r="VOJ2" s="68"/>
      <c r="VOK2" s="68"/>
      <c r="VOL2" s="68"/>
      <c r="VOM2" s="68"/>
      <c r="VON2" s="68"/>
      <c r="VOO2" s="68"/>
      <c r="VOP2" s="68"/>
      <c r="VOQ2" s="68"/>
      <c r="VOR2" s="68"/>
      <c r="VOS2" s="68"/>
      <c r="VOT2" s="68"/>
      <c r="VOU2" s="68"/>
      <c r="VOV2" s="68"/>
      <c r="VOW2" s="68"/>
      <c r="VOX2" s="68"/>
      <c r="VOY2" s="68"/>
      <c r="VOZ2" s="68"/>
      <c r="VPA2" s="68"/>
      <c r="VPB2" s="68"/>
      <c r="VPC2" s="68"/>
      <c r="VPD2" s="68"/>
      <c r="VPE2" s="68"/>
      <c r="VPF2" s="68"/>
      <c r="VPG2" s="68"/>
      <c r="VPH2" s="68"/>
      <c r="VPI2" s="68"/>
      <c r="VPJ2" s="68"/>
      <c r="VPK2" s="68"/>
      <c r="VPL2" s="68"/>
      <c r="VPM2" s="68"/>
      <c r="VPN2" s="68"/>
      <c r="VPO2" s="68"/>
      <c r="VPP2" s="68"/>
      <c r="VPQ2" s="68"/>
      <c r="VPR2" s="68"/>
      <c r="VPS2" s="68"/>
      <c r="VPT2" s="68"/>
      <c r="VPU2" s="68"/>
      <c r="VPV2" s="68"/>
      <c r="VPW2" s="68"/>
      <c r="VPX2" s="68"/>
      <c r="VPY2" s="68"/>
      <c r="VPZ2" s="68"/>
      <c r="VQA2" s="68"/>
      <c r="VQB2" s="68"/>
      <c r="VQC2" s="68"/>
      <c r="VQD2" s="68"/>
      <c r="VQE2" s="68"/>
      <c r="VQF2" s="68"/>
      <c r="VQG2" s="68"/>
      <c r="VQH2" s="68"/>
      <c r="VQI2" s="68"/>
      <c r="VQJ2" s="68"/>
      <c r="VQK2" s="68"/>
      <c r="VQL2" s="68"/>
      <c r="VQM2" s="68"/>
      <c r="VQN2" s="68"/>
      <c r="VQO2" s="68"/>
      <c r="VQP2" s="68"/>
      <c r="VQQ2" s="68"/>
      <c r="VQR2" s="68"/>
      <c r="VQS2" s="68"/>
      <c r="VQT2" s="68"/>
      <c r="VQU2" s="68"/>
      <c r="VQV2" s="68"/>
      <c r="VQW2" s="68"/>
      <c r="VQX2" s="68"/>
      <c r="VQY2" s="68"/>
      <c r="VQZ2" s="68"/>
      <c r="VRA2" s="68"/>
      <c r="VRB2" s="68"/>
      <c r="VRC2" s="68"/>
      <c r="VRD2" s="68"/>
      <c r="VRE2" s="68"/>
      <c r="VRF2" s="68"/>
      <c r="VRG2" s="68"/>
      <c r="VRH2" s="68"/>
      <c r="VRI2" s="68"/>
      <c r="VRJ2" s="68"/>
      <c r="VRK2" s="68"/>
      <c r="VRL2" s="68"/>
      <c r="VRM2" s="68"/>
      <c r="VRN2" s="68"/>
      <c r="VRO2" s="68"/>
      <c r="VRP2" s="68"/>
      <c r="VRQ2" s="68"/>
      <c r="VRR2" s="68"/>
      <c r="VRS2" s="68"/>
      <c r="VRT2" s="68"/>
      <c r="VRU2" s="68"/>
      <c r="VRV2" s="68"/>
      <c r="VRW2" s="68"/>
      <c r="VRX2" s="68"/>
      <c r="VRY2" s="68"/>
      <c r="VRZ2" s="68"/>
      <c r="VSA2" s="68"/>
      <c r="VSB2" s="68"/>
      <c r="VSC2" s="68"/>
      <c r="VSD2" s="68"/>
      <c r="VSE2" s="68"/>
      <c r="VSF2" s="68"/>
      <c r="VSG2" s="68"/>
      <c r="VSH2" s="68"/>
      <c r="VSI2" s="68"/>
      <c r="VSJ2" s="68"/>
      <c r="VSK2" s="68"/>
      <c r="VSL2" s="68"/>
      <c r="VSM2" s="68"/>
      <c r="VSN2" s="68"/>
      <c r="VSO2" s="68"/>
      <c r="VSP2" s="68"/>
      <c r="VSQ2" s="68"/>
      <c r="VSR2" s="68"/>
      <c r="VSS2" s="68"/>
      <c r="VST2" s="68"/>
      <c r="VSU2" s="68"/>
      <c r="VSV2" s="68"/>
      <c r="VSW2" s="68"/>
      <c r="VSX2" s="68"/>
      <c r="VSY2" s="68"/>
      <c r="VSZ2" s="68"/>
      <c r="VTA2" s="68"/>
      <c r="VTB2" s="68"/>
      <c r="VTC2" s="68"/>
      <c r="VTD2" s="68"/>
      <c r="VTE2" s="68"/>
      <c r="VTF2" s="68"/>
      <c r="VTG2" s="68"/>
      <c r="VTH2" s="68"/>
      <c r="VTI2" s="68"/>
      <c r="VTJ2" s="68"/>
      <c r="VTK2" s="68"/>
      <c r="VTL2" s="68"/>
      <c r="VTM2" s="68"/>
      <c r="VTN2" s="68"/>
      <c r="VTO2" s="68"/>
      <c r="VTP2" s="68"/>
      <c r="VTQ2" s="68"/>
      <c r="VTR2" s="68"/>
      <c r="VTS2" s="68"/>
      <c r="VTT2" s="68"/>
      <c r="VTU2" s="68"/>
      <c r="VTV2" s="68"/>
      <c r="VTW2" s="68"/>
      <c r="VTX2" s="68"/>
      <c r="VTY2" s="68"/>
      <c r="VTZ2" s="68"/>
      <c r="VUA2" s="68"/>
      <c r="VUB2" s="68"/>
      <c r="VUC2" s="68"/>
      <c r="VUD2" s="68"/>
      <c r="VUE2" s="68"/>
      <c r="VUF2" s="68"/>
      <c r="VUG2" s="68"/>
      <c r="VUH2" s="68"/>
      <c r="VUI2" s="68"/>
      <c r="VUJ2" s="68"/>
      <c r="VUK2" s="68"/>
      <c r="VUL2" s="68"/>
      <c r="VUM2" s="68"/>
      <c r="VUN2" s="68"/>
      <c r="VUO2" s="68"/>
      <c r="VUP2" s="68"/>
      <c r="VUQ2" s="68"/>
      <c r="VUR2" s="68"/>
      <c r="VUS2" s="68"/>
      <c r="VUT2" s="68"/>
      <c r="VUU2" s="68"/>
      <c r="VUV2" s="68"/>
      <c r="VUW2" s="68"/>
      <c r="VUX2" s="68"/>
      <c r="VUY2" s="68"/>
      <c r="VUZ2" s="68"/>
      <c r="VVA2" s="68"/>
      <c r="VVB2" s="68"/>
      <c r="VVC2" s="68"/>
      <c r="VVD2" s="68"/>
      <c r="VVE2" s="68"/>
      <c r="VVF2" s="68"/>
      <c r="VVG2" s="68"/>
      <c r="VVH2" s="68"/>
      <c r="VVI2" s="68"/>
      <c r="VVJ2" s="68"/>
      <c r="VVK2" s="68"/>
      <c r="VVL2" s="68"/>
      <c r="VVM2" s="68"/>
      <c r="VVN2" s="68"/>
      <c r="VVO2" s="68"/>
      <c r="VVP2" s="68"/>
      <c r="VVQ2" s="68"/>
      <c r="VVR2" s="68"/>
      <c r="VVS2" s="68"/>
      <c r="VVT2" s="68"/>
      <c r="VVU2" s="68"/>
      <c r="VVV2" s="68"/>
      <c r="VVW2" s="68"/>
      <c r="VVX2" s="68"/>
      <c r="VVY2" s="68"/>
      <c r="VVZ2" s="68"/>
      <c r="VWA2" s="68"/>
      <c r="VWB2" s="68"/>
      <c r="VWC2" s="68"/>
      <c r="VWD2" s="68"/>
      <c r="VWE2" s="68"/>
      <c r="VWF2" s="68"/>
      <c r="VWG2" s="68"/>
      <c r="VWH2" s="68"/>
      <c r="VWI2" s="68"/>
      <c r="VWJ2" s="68"/>
      <c r="VWK2" s="68"/>
      <c r="VWL2" s="68"/>
      <c r="VWM2" s="68"/>
      <c r="VWN2" s="68"/>
      <c r="VWO2" s="68"/>
      <c r="VWP2" s="68"/>
      <c r="VWQ2" s="68"/>
      <c r="VWR2" s="68"/>
      <c r="VWS2" s="68"/>
      <c r="VWT2" s="68"/>
      <c r="VWU2" s="68"/>
      <c r="VWV2" s="68"/>
      <c r="VWW2" s="68"/>
      <c r="VWX2" s="68"/>
      <c r="VWY2" s="68"/>
      <c r="VWZ2" s="68"/>
      <c r="VXA2" s="68"/>
      <c r="VXB2" s="68"/>
      <c r="VXC2" s="68"/>
      <c r="VXD2" s="68"/>
      <c r="VXE2" s="68"/>
      <c r="VXF2" s="68"/>
      <c r="VXG2" s="68"/>
      <c r="VXH2" s="68"/>
      <c r="VXI2" s="68"/>
      <c r="VXJ2" s="68"/>
      <c r="VXK2" s="68"/>
      <c r="VXL2" s="68"/>
      <c r="VXM2" s="68"/>
      <c r="VXN2" s="68"/>
      <c r="VXO2" s="68"/>
      <c r="VXP2" s="68"/>
      <c r="VXQ2" s="68"/>
      <c r="VXR2" s="68"/>
      <c r="VXS2" s="68"/>
      <c r="VXT2" s="68"/>
      <c r="VXU2" s="68"/>
      <c r="VXV2" s="68"/>
      <c r="VXW2" s="68"/>
      <c r="VXX2" s="68"/>
      <c r="VXY2" s="68"/>
      <c r="VXZ2" s="68"/>
      <c r="VYA2" s="68"/>
      <c r="VYB2" s="68"/>
      <c r="VYC2" s="68"/>
      <c r="VYD2" s="68"/>
      <c r="VYE2" s="68"/>
      <c r="VYF2" s="68"/>
      <c r="VYG2" s="68"/>
      <c r="VYH2" s="68"/>
      <c r="VYI2" s="68"/>
      <c r="VYJ2" s="68"/>
      <c r="VYK2" s="68"/>
      <c r="VYL2" s="68"/>
      <c r="VYM2" s="68"/>
      <c r="VYN2" s="68"/>
      <c r="VYO2" s="68"/>
      <c r="VYP2" s="68"/>
      <c r="VYQ2" s="68"/>
      <c r="VYR2" s="68"/>
      <c r="VYS2" s="68"/>
      <c r="VYT2" s="68"/>
      <c r="VYU2" s="68"/>
      <c r="VYV2" s="68"/>
      <c r="VYW2" s="68"/>
      <c r="VYX2" s="68"/>
      <c r="VYY2" s="68"/>
      <c r="VYZ2" s="68"/>
      <c r="VZA2" s="68"/>
      <c r="VZB2" s="68"/>
      <c r="VZC2" s="68"/>
      <c r="VZD2" s="68"/>
      <c r="VZE2" s="68"/>
      <c r="VZF2" s="68"/>
      <c r="VZG2" s="68"/>
      <c r="VZH2" s="68"/>
      <c r="VZI2" s="68"/>
      <c r="VZJ2" s="68"/>
      <c r="VZK2" s="68"/>
      <c r="VZL2" s="68"/>
      <c r="VZM2" s="68"/>
      <c r="VZN2" s="68"/>
      <c r="VZO2" s="68"/>
      <c r="VZP2" s="68"/>
      <c r="VZQ2" s="68"/>
      <c r="VZR2" s="68"/>
      <c r="VZS2" s="68"/>
      <c r="VZT2" s="68"/>
      <c r="VZU2" s="68"/>
      <c r="VZV2" s="68"/>
      <c r="VZW2" s="68"/>
      <c r="VZX2" s="68"/>
      <c r="VZY2" s="68"/>
      <c r="VZZ2" s="68"/>
      <c r="WAA2" s="68"/>
      <c r="WAB2" s="68"/>
      <c r="WAC2" s="68"/>
      <c r="WAD2" s="68"/>
      <c r="WAE2" s="68"/>
      <c r="WAF2" s="68"/>
      <c r="WAG2" s="68"/>
      <c r="WAH2" s="68"/>
      <c r="WAI2" s="68"/>
      <c r="WAJ2" s="68"/>
      <c r="WAK2" s="68"/>
      <c r="WAL2" s="68"/>
      <c r="WAM2" s="68"/>
      <c r="WAN2" s="68"/>
      <c r="WAO2" s="68"/>
      <c r="WAP2" s="68"/>
      <c r="WAQ2" s="68"/>
      <c r="WAR2" s="68"/>
      <c r="WAS2" s="68"/>
      <c r="WAT2" s="68"/>
      <c r="WAU2" s="68"/>
      <c r="WAV2" s="68"/>
      <c r="WAW2" s="68"/>
      <c r="WAX2" s="68"/>
      <c r="WAY2" s="68"/>
      <c r="WAZ2" s="68"/>
      <c r="WBA2" s="68"/>
      <c r="WBB2" s="68"/>
      <c r="WBC2" s="68"/>
      <c r="WBD2" s="68"/>
      <c r="WBE2" s="68"/>
      <c r="WBF2" s="68"/>
      <c r="WBG2" s="68"/>
      <c r="WBH2" s="68"/>
      <c r="WBI2" s="68"/>
      <c r="WBJ2" s="68"/>
      <c r="WBK2" s="68"/>
      <c r="WBL2" s="68"/>
      <c r="WBM2" s="68"/>
      <c r="WBN2" s="68"/>
      <c r="WBO2" s="68"/>
      <c r="WBP2" s="68"/>
      <c r="WBQ2" s="68"/>
      <c r="WBR2" s="68"/>
      <c r="WBS2" s="68"/>
      <c r="WBT2" s="68"/>
      <c r="WBU2" s="68"/>
      <c r="WBV2" s="68"/>
      <c r="WBW2" s="68"/>
      <c r="WBX2" s="68"/>
      <c r="WBY2" s="68"/>
      <c r="WBZ2" s="68"/>
      <c r="WCA2" s="68"/>
      <c r="WCB2" s="68"/>
      <c r="WCC2" s="68"/>
      <c r="WCD2" s="68"/>
      <c r="WCE2" s="68"/>
      <c r="WCF2" s="68"/>
      <c r="WCG2" s="68"/>
      <c r="WCH2" s="68"/>
      <c r="WCI2" s="68"/>
      <c r="WCJ2" s="68"/>
      <c r="WCK2" s="68"/>
      <c r="WCL2" s="68"/>
      <c r="WCM2" s="68"/>
      <c r="WCN2" s="68"/>
      <c r="WCO2" s="68"/>
      <c r="WCP2" s="68"/>
      <c r="WCQ2" s="68"/>
      <c r="WCR2" s="68"/>
      <c r="WCS2" s="68"/>
      <c r="WCT2" s="68"/>
      <c r="WCU2" s="68"/>
      <c r="WCV2" s="68"/>
      <c r="WCW2" s="68"/>
      <c r="WCX2" s="68"/>
      <c r="WCY2" s="68"/>
      <c r="WCZ2" s="68"/>
      <c r="WDA2" s="68"/>
      <c r="WDB2" s="68"/>
      <c r="WDC2" s="68"/>
      <c r="WDD2" s="68"/>
      <c r="WDE2" s="68"/>
      <c r="WDF2" s="68"/>
      <c r="WDG2" s="68"/>
      <c r="WDH2" s="68"/>
      <c r="WDI2" s="68"/>
      <c r="WDJ2" s="68"/>
      <c r="WDK2" s="68"/>
      <c r="WDL2" s="68"/>
      <c r="WDM2" s="68"/>
      <c r="WDN2" s="68"/>
      <c r="WDO2" s="68"/>
      <c r="WDP2" s="68"/>
      <c r="WDQ2" s="68"/>
      <c r="WDR2" s="68"/>
      <c r="WDS2" s="68"/>
      <c r="WDT2" s="68"/>
      <c r="WDU2" s="68"/>
      <c r="WDV2" s="68"/>
      <c r="WDW2" s="68"/>
      <c r="WDX2" s="68"/>
      <c r="WDY2" s="68"/>
      <c r="WDZ2" s="68"/>
      <c r="WEA2" s="68"/>
      <c r="WEB2" s="68"/>
      <c r="WEC2" s="68"/>
      <c r="WED2" s="68"/>
      <c r="WEE2" s="68"/>
      <c r="WEF2" s="68"/>
      <c r="WEG2" s="68"/>
      <c r="WEH2" s="68"/>
      <c r="WEI2" s="68"/>
      <c r="WEJ2" s="68"/>
      <c r="WEK2" s="68"/>
      <c r="WEL2" s="68"/>
      <c r="WEM2" s="68"/>
      <c r="WEN2" s="68"/>
      <c r="WEO2" s="68"/>
      <c r="WEP2" s="68"/>
      <c r="WEQ2" s="68"/>
      <c r="WER2" s="68"/>
      <c r="WES2" s="68"/>
      <c r="WET2" s="68"/>
      <c r="WEU2" s="68"/>
      <c r="WEV2" s="68"/>
      <c r="WEW2" s="68"/>
      <c r="WEX2" s="68"/>
      <c r="WEY2" s="68"/>
      <c r="WEZ2" s="68"/>
      <c r="WFA2" s="68"/>
      <c r="WFB2" s="68"/>
      <c r="WFC2" s="68"/>
      <c r="WFD2" s="68"/>
      <c r="WFE2" s="68"/>
      <c r="WFF2" s="68"/>
      <c r="WFG2" s="68"/>
      <c r="WFH2" s="68"/>
      <c r="WFI2" s="68"/>
      <c r="WFJ2" s="68"/>
      <c r="WFK2" s="68"/>
      <c r="WFL2" s="68"/>
      <c r="WFM2" s="68"/>
      <c r="WFN2" s="68"/>
      <c r="WFO2" s="68"/>
      <c r="WFP2" s="68"/>
      <c r="WFQ2" s="68"/>
      <c r="WFR2" s="68"/>
      <c r="WFS2" s="68"/>
      <c r="WFT2" s="68"/>
      <c r="WFU2" s="68"/>
      <c r="WFV2" s="68"/>
      <c r="WFW2" s="68"/>
      <c r="WFX2" s="68"/>
      <c r="WFY2" s="68"/>
      <c r="WFZ2" s="68"/>
      <c r="WGA2" s="68"/>
      <c r="WGB2" s="68"/>
      <c r="WGC2" s="68"/>
      <c r="WGD2" s="68"/>
      <c r="WGE2" s="68"/>
      <c r="WGF2" s="68"/>
      <c r="WGG2" s="68"/>
      <c r="WGH2" s="68"/>
      <c r="WGI2" s="68"/>
      <c r="WGJ2" s="68"/>
      <c r="WGK2" s="68"/>
      <c r="WGL2" s="68"/>
      <c r="WGM2" s="68"/>
      <c r="WGN2" s="68"/>
      <c r="WGO2" s="68"/>
      <c r="WGP2" s="68"/>
      <c r="WGQ2" s="68"/>
      <c r="WGR2" s="68"/>
      <c r="WGS2" s="68"/>
      <c r="WGT2" s="68"/>
      <c r="WGU2" s="68"/>
      <c r="WGV2" s="68"/>
      <c r="WGW2" s="68"/>
      <c r="WGX2" s="68"/>
      <c r="WGY2" s="68"/>
      <c r="WGZ2" s="68"/>
      <c r="WHA2" s="68"/>
      <c r="WHB2" s="68"/>
      <c r="WHC2" s="68"/>
      <c r="WHD2" s="68"/>
      <c r="WHE2" s="68"/>
      <c r="WHF2" s="68"/>
      <c r="WHG2" s="68"/>
      <c r="WHH2" s="68"/>
      <c r="WHI2" s="68"/>
      <c r="WHJ2" s="68"/>
      <c r="WHK2" s="68"/>
      <c r="WHL2" s="68"/>
      <c r="WHM2" s="68"/>
      <c r="WHN2" s="68"/>
      <c r="WHO2" s="68"/>
      <c r="WHP2" s="68"/>
      <c r="WHQ2" s="68"/>
      <c r="WHR2" s="68"/>
      <c r="WHS2" s="68"/>
      <c r="WHT2" s="68"/>
      <c r="WHU2" s="68"/>
      <c r="WHV2" s="68"/>
      <c r="WHW2" s="68"/>
      <c r="WHX2" s="68"/>
      <c r="WHY2" s="68"/>
      <c r="WHZ2" s="68"/>
      <c r="WIA2" s="68"/>
      <c r="WIB2" s="68"/>
      <c r="WIC2" s="68"/>
      <c r="WID2" s="68"/>
      <c r="WIE2" s="68"/>
      <c r="WIF2" s="68"/>
      <c r="WIG2" s="68"/>
      <c r="WIH2" s="68"/>
      <c r="WII2" s="68"/>
      <c r="WIJ2" s="68"/>
      <c r="WIK2" s="68"/>
      <c r="WIL2" s="68"/>
      <c r="WIM2" s="68"/>
      <c r="WIN2" s="68"/>
      <c r="WIO2" s="68"/>
      <c r="WIP2" s="68"/>
      <c r="WIQ2" s="68"/>
      <c r="WIR2" s="68"/>
      <c r="WIS2" s="68"/>
      <c r="WIT2" s="68"/>
      <c r="WIU2" s="68"/>
      <c r="WIV2" s="68"/>
      <c r="WIW2" s="68"/>
      <c r="WIX2" s="68"/>
      <c r="WIY2" s="68"/>
      <c r="WIZ2" s="68"/>
      <c r="WJA2" s="68"/>
      <c r="WJB2" s="68"/>
      <c r="WJC2" s="68"/>
      <c r="WJD2" s="68"/>
      <c r="WJE2" s="68"/>
      <c r="WJF2" s="68"/>
      <c r="WJG2" s="68"/>
      <c r="WJH2" s="68"/>
      <c r="WJI2" s="68"/>
      <c r="WJJ2" s="68"/>
      <c r="WJK2" s="68"/>
      <c r="WJL2" s="68"/>
      <c r="WJM2" s="68"/>
      <c r="WJN2" s="68"/>
      <c r="WJO2" s="68"/>
      <c r="WJP2" s="68"/>
      <c r="WJQ2" s="68"/>
      <c r="WJR2" s="68"/>
      <c r="WJS2" s="68"/>
      <c r="WJT2" s="68"/>
      <c r="WJU2" s="68"/>
      <c r="WJV2" s="68"/>
      <c r="WJW2" s="68"/>
      <c r="WJX2" s="68"/>
      <c r="WJY2" s="68"/>
      <c r="WJZ2" s="68"/>
      <c r="WKA2" s="68"/>
      <c r="WKB2" s="68"/>
      <c r="WKC2" s="68"/>
      <c r="WKD2" s="68"/>
      <c r="WKE2" s="68"/>
      <c r="WKF2" s="68"/>
      <c r="WKG2" s="68"/>
      <c r="WKH2" s="68"/>
      <c r="WKI2" s="68"/>
      <c r="WKJ2" s="68"/>
      <c r="WKK2" s="68"/>
      <c r="WKL2" s="68"/>
      <c r="WKM2" s="68"/>
      <c r="WKN2" s="68"/>
      <c r="WKO2" s="68"/>
      <c r="WKP2" s="68"/>
      <c r="WKQ2" s="68"/>
      <c r="WKR2" s="68"/>
      <c r="WKS2" s="68"/>
      <c r="WKT2" s="68"/>
      <c r="WKU2" s="68"/>
      <c r="WKV2" s="68"/>
      <c r="WKW2" s="68"/>
      <c r="WKX2" s="68"/>
      <c r="WKY2" s="68"/>
      <c r="WKZ2" s="68"/>
      <c r="WLA2" s="68"/>
      <c r="WLB2" s="68"/>
      <c r="WLC2" s="68"/>
      <c r="WLD2" s="68"/>
      <c r="WLE2" s="68"/>
      <c r="WLF2" s="68"/>
      <c r="WLG2" s="68"/>
      <c r="WLH2" s="68"/>
      <c r="WLI2" s="68"/>
      <c r="WLJ2" s="68"/>
      <c r="WLK2" s="68"/>
      <c r="WLL2" s="68"/>
      <c r="WLM2" s="68"/>
      <c r="WLN2" s="68"/>
      <c r="WLO2" s="68"/>
      <c r="WLP2" s="68"/>
      <c r="WLQ2" s="68"/>
      <c r="WLR2" s="68"/>
      <c r="WLS2" s="68"/>
      <c r="WLT2" s="68"/>
      <c r="WLU2" s="68"/>
      <c r="WLV2" s="68"/>
      <c r="WLW2" s="68"/>
      <c r="WLX2" s="68"/>
      <c r="WLY2" s="68"/>
      <c r="WLZ2" s="68"/>
      <c r="WMA2" s="68"/>
      <c r="WMB2" s="68"/>
      <c r="WMC2" s="68"/>
      <c r="WMD2" s="68"/>
      <c r="WME2" s="68"/>
      <c r="WMF2" s="68"/>
      <c r="WMG2" s="68"/>
      <c r="WMH2" s="68"/>
      <c r="WMI2" s="68"/>
      <c r="WMJ2" s="68"/>
      <c r="WMK2" s="68"/>
      <c r="WML2" s="68"/>
      <c r="WMM2" s="68"/>
      <c r="WMN2" s="68"/>
      <c r="WMO2" s="68"/>
      <c r="WMP2" s="68"/>
      <c r="WMQ2" s="68"/>
      <c r="WMR2" s="68"/>
      <c r="WMS2" s="68"/>
      <c r="WMT2" s="68"/>
      <c r="WMU2" s="68"/>
      <c r="WMV2" s="68"/>
      <c r="WMW2" s="68"/>
      <c r="WMX2" s="68"/>
      <c r="WMY2" s="68"/>
      <c r="WMZ2" s="68"/>
      <c r="WNA2" s="68"/>
      <c r="WNB2" s="68"/>
      <c r="WNC2" s="68"/>
      <c r="WND2" s="68"/>
      <c r="WNE2" s="68"/>
      <c r="WNF2" s="68"/>
      <c r="WNG2" s="68"/>
      <c r="WNH2" s="68"/>
      <c r="WNI2" s="68"/>
      <c r="WNJ2" s="68"/>
      <c r="WNK2" s="68"/>
      <c r="WNL2" s="68"/>
      <c r="WNM2" s="68"/>
      <c r="WNN2" s="68"/>
      <c r="WNO2" s="68"/>
      <c r="WNP2" s="68"/>
      <c r="WNQ2" s="68"/>
      <c r="WNR2" s="68"/>
      <c r="WNS2" s="68"/>
      <c r="WNT2" s="68"/>
      <c r="WNU2" s="68"/>
      <c r="WNV2" s="68"/>
      <c r="WNW2" s="68"/>
      <c r="WNX2" s="68"/>
      <c r="WNY2" s="68"/>
      <c r="WNZ2" s="68"/>
      <c r="WOA2" s="68"/>
      <c r="WOB2" s="68"/>
      <c r="WOC2" s="68"/>
      <c r="WOD2" s="68"/>
      <c r="WOE2" s="68"/>
      <c r="WOF2" s="68"/>
      <c r="WOG2" s="68"/>
      <c r="WOH2" s="68"/>
      <c r="WOI2" s="68"/>
      <c r="WOJ2" s="68"/>
      <c r="WOK2" s="68"/>
      <c r="WOL2" s="68"/>
      <c r="WOM2" s="68"/>
      <c r="WON2" s="68"/>
      <c r="WOO2" s="68"/>
      <c r="WOP2" s="68"/>
      <c r="WOQ2" s="68"/>
      <c r="WOR2" s="68"/>
      <c r="WOS2" s="68"/>
      <c r="WOT2" s="68"/>
      <c r="WOU2" s="68"/>
      <c r="WOV2" s="68"/>
      <c r="WOW2" s="68"/>
      <c r="WOX2" s="68"/>
      <c r="WOY2" s="68"/>
      <c r="WOZ2" s="68"/>
      <c r="WPA2" s="68"/>
      <c r="WPB2" s="68"/>
      <c r="WPC2" s="68"/>
      <c r="WPD2" s="68"/>
      <c r="WPE2" s="68"/>
      <c r="WPF2" s="68"/>
      <c r="WPG2" s="68"/>
      <c r="WPH2" s="68"/>
      <c r="WPI2" s="68"/>
      <c r="WPJ2" s="68"/>
      <c r="WPK2" s="68"/>
      <c r="WPL2" s="68"/>
      <c r="WPM2" s="68"/>
      <c r="WPN2" s="68"/>
      <c r="WPO2" s="68"/>
      <c r="WPP2" s="68"/>
      <c r="WPQ2" s="68"/>
      <c r="WPR2" s="68"/>
      <c r="WPS2" s="68"/>
      <c r="WPT2" s="68"/>
      <c r="WPU2" s="68"/>
      <c r="WPV2" s="68"/>
      <c r="WPW2" s="68"/>
      <c r="WPX2" s="68"/>
      <c r="WPY2" s="68"/>
      <c r="WPZ2" s="68"/>
      <c r="WQA2" s="68"/>
      <c r="WQB2" s="68"/>
      <c r="WQC2" s="68"/>
      <c r="WQD2" s="68"/>
      <c r="WQE2" s="68"/>
      <c r="WQF2" s="68"/>
      <c r="WQG2" s="68"/>
      <c r="WQH2" s="68"/>
      <c r="WQI2" s="68"/>
      <c r="WQJ2" s="68"/>
      <c r="WQK2" s="68"/>
      <c r="WQL2" s="68"/>
      <c r="WQM2" s="68"/>
      <c r="WQN2" s="68"/>
      <c r="WQO2" s="68"/>
      <c r="WQP2" s="68"/>
      <c r="WQQ2" s="68"/>
      <c r="WQR2" s="68"/>
      <c r="WQS2" s="68"/>
      <c r="WQT2" s="68"/>
      <c r="WQU2" s="68"/>
      <c r="WQV2" s="68"/>
      <c r="WQW2" s="68"/>
      <c r="WQX2" s="68"/>
      <c r="WQY2" s="68"/>
      <c r="WQZ2" s="68"/>
      <c r="WRA2" s="68"/>
      <c r="WRB2" s="68"/>
      <c r="WRC2" s="68"/>
      <c r="WRD2" s="68"/>
      <c r="WRE2" s="68"/>
      <c r="WRF2" s="68"/>
      <c r="WRG2" s="68"/>
      <c r="WRH2" s="68"/>
      <c r="WRI2" s="68"/>
      <c r="WRJ2" s="68"/>
      <c r="WRK2" s="68"/>
      <c r="WRL2" s="68"/>
      <c r="WRM2" s="68"/>
      <c r="WRN2" s="68"/>
      <c r="WRO2" s="68"/>
      <c r="WRP2" s="68"/>
      <c r="WRQ2" s="68"/>
      <c r="WRR2" s="68"/>
      <c r="WRS2" s="68"/>
      <c r="WRT2" s="68"/>
      <c r="WRU2" s="68"/>
      <c r="WRV2" s="68"/>
      <c r="WRW2" s="68"/>
      <c r="WRX2" s="68"/>
      <c r="WRY2" s="68"/>
      <c r="WRZ2" s="68"/>
      <c r="WSA2" s="68"/>
      <c r="WSB2" s="68"/>
      <c r="WSC2" s="68"/>
      <c r="WSD2" s="68"/>
      <c r="WSE2" s="68"/>
      <c r="WSF2" s="68"/>
      <c r="WSG2" s="68"/>
      <c r="WSH2" s="68"/>
      <c r="WSI2" s="68"/>
      <c r="WSJ2" s="68"/>
      <c r="WSK2" s="68"/>
      <c r="WSL2" s="68"/>
      <c r="WSM2" s="68"/>
      <c r="WSN2" s="68"/>
      <c r="WSO2" s="68"/>
      <c r="WSP2" s="68"/>
      <c r="WSQ2" s="68"/>
      <c r="WSR2" s="68"/>
      <c r="WSS2" s="68"/>
      <c r="WST2" s="68"/>
      <c r="WSU2" s="68"/>
      <c r="WSV2" s="68"/>
      <c r="WSW2" s="68"/>
      <c r="WSX2" s="68"/>
      <c r="WSY2" s="68"/>
      <c r="WSZ2" s="68"/>
      <c r="WTA2" s="68"/>
      <c r="WTB2" s="68"/>
      <c r="WTC2" s="68"/>
      <c r="WTD2" s="68"/>
      <c r="WTE2" s="68"/>
      <c r="WTF2" s="68"/>
      <c r="WTG2" s="68"/>
      <c r="WTH2" s="68"/>
      <c r="WTI2" s="68"/>
      <c r="WTJ2" s="68"/>
      <c r="WTK2" s="68"/>
      <c r="WTL2" s="68"/>
      <c r="WTM2" s="68"/>
      <c r="WTN2" s="68"/>
      <c r="WTO2" s="68"/>
      <c r="WTP2" s="68"/>
      <c r="WTQ2" s="68"/>
      <c r="WTR2" s="68"/>
      <c r="WTS2" s="68"/>
      <c r="WTT2" s="68"/>
      <c r="WTU2" s="68"/>
      <c r="WTV2" s="68"/>
      <c r="WTW2" s="68"/>
      <c r="WTX2" s="68"/>
      <c r="WTY2" s="68"/>
      <c r="WTZ2" s="68"/>
      <c r="WUA2" s="68"/>
      <c r="WUB2" s="68"/>
      <c r="WUC2" s="68"/>
      <c r="WUD2" s="68"/>
      <c r="WUE2" s="68"/>
      <c r="WUF2" s="68"/>
      <c r="WUG2" s="68"/>
      <c r="WUH2" s="68"/>
      <c r="WUI2" s="68"/>
      <c r="WUJ2" s="68"/>
      <c r="WUK2" s="68"/>
      <c r="WUL2" s="68"/>
      <c r="WUM2" s="68"/>
      <c r="WUN2" s="68"/>
      <c r="WUO2" s="68"/>
      <c r="WUP2" s="68"/>
      <c r="WUQ2" s="68"/>
      <c r="WUR2" s="68"/>
      <c r="WUS2" s="68"/>
      <c r="WUT2" s="68"/>
      <c r="WUU2" s="68"/>
      <c r="WUV2" s="68"/>
      <c r="WUW2" s="68"/>
      <c r="WUX2" s="68"/>
      <c r="WUY2" s="68"/>
      <c r="WUZ2" s="68"/>
      <c r="WVA2" s="68"/>
      <c r="WVB2" s="68"/>
      <c r="WVC2" s="68"/>
      <c r="WVD2" s="68"/>
      <c r="WVE2" s="68"/>
      <c r="WVF2" s="68"/>
      <c r="WVG2" s="68"/>
      <c r="WVH2" s="68"/>
      <c r="WVI2" s="68"/>
      <c r="WVJ2" s="68"/>
      <c r="WVK2" s="68"/>
      <c r="WVL2" s="68"/>
      <c r="WVM2" s="68"/>
      <c r="WVN2" s="68"/>
      <c r="WVO2" s="68"/>
      <c r="WVP2" s="68"/>
      <c r="WVQ2" s="68"/>
      <c r="WVR2" s="68"/>
      <c r="WVS2" s="68"/>
      <c r="WVT2" s="68"/>
      <c r="WVU2" s="68"/>
      <c r="WVV2" s="68"/>
      <c r="WVW2" s="68"/>
      <c r="WVX2" s="68"/>
      <c r="WVY2" s="68"/>
      <c r="WVZ2" s="68"/>
      <c r="WWA2" s="68"/>
      <c r="WWB2" s="68"/>
      <c r="WWC2" s="68"/>
      <c r="WWD2" s="68"/>
      <c r="WWE2" s="68"/>
      <c r="WWF2" s="68"/>
      <c r="WWG2" s="68"/>
      <c r="WWH2" s="68"/>
      <c r="WWI2" s="68"/>
      <c r="WWJ2" s="68"/>
      <c r="WWK2" s="68"/>
      <c r="WWL2" s="68"/>
      <c r="WWM2" s="68"/>
      <c r="WWN2" s="68"/>
      <c r="WWO2" s="68"/>
      <c r="WWP2" s="68"/>
      <c r="WWQ2" s="68"/>
      <c r="WWR2" s="68"/>
      <c r="WWS2" s="68"/>
      <c r="WWT2" s="68"/>
      <c r="WWU2" s="68"/>
      <c r="WWV2" s="68"/>
      <c r="WWW2" s="68"/>
      <c r="WWX2" s="68"/>
      <c r="WWY2" s="68"/>
      <c r="WWZ2" s="68"/>
      <c r="WXA2" s="68"/>
      <c r="WXB2" s="68"/>
      <c r="WXC2" s="68"/>
      <c r="WXD2" s="68"/>
      <c r="WXE2" s="68"/>
      <c r="WXF2" s="68"/>
      <c r="WXG2" s="68"/>
      <c r="WXH2" s="68"/>
      <c r="WXI2" s="68"/>
      <c r="WXJ2" s="68"/>
      <c r="WXK2" s="68"/>
      <c r="WXL2" s="68"/>
      <c r="WXM2" s="68"/>
      <c r="WXN2" s="68"/>
      <c r="WXO2" s="68"/>
      <c r="WXP2" s="68"/>
      <c r="WXQ2" s="68"/>
      <c r="WXR2" s="68"/>
      <c r="WXS2" s="68"/>
      <c r="WXT2" s="68"/>
      <c r="WXU2" s="68"/>
      <c r="WXV2" s="68"/>
      <c r="WXW2" s="68"/>
      <c r="WXX2" s="68"/>
      <c r="WXY2" s="68"/>
      <c r="WXZ2" s="68"/>
      <c r="WYA2" s="68"/>
      <c r="WYB2" s="68"/>
      <c r="WYC2" s="68"/>
      <c r="WYD2" s="68"/>
      <c r="WYE2" s="68"/>
      <c r="WYF2" s="68"/>
      <c r="WYG2" s="68"/>
      <c r="WYH2" s="68"/>
      <c r="WYI2" s="68"/>
      <c r="WYJ2" s="68"/>
      <c r="WYK2" s="68"/>
      <c r="WYL2" s="68"/>
      <c r="WYM2" s="68"/>
      <c r="WYN2" s="68"/>
      <c r="WYO2" s="68"/>
      <c r="WYP2" s="68"/>
      <c r="WYQ2" s="68"/>
      <c r="WYR2" s="68"/>
      <c r="WYS2" s="68"/>
      <c r="WYT2" s="68"/>
      <c r="WYU2" s="68"/>
      <c r="WYV2" s="68"/>
      <c r="WYW2" s="68"/>
      <c r="WYX2" s="68"/>
      <c r="WYY2" s="68"/>
      <c r="WYZ2" s="68"/>
      <c r="WZA2" s="68"/>
      <c r="WZB2" s="68"/>
      <c r="WZC2" s="68"/>
      <c r="WZD2" s="68"/>
      <c r="WZE2" s="68"/>
      <c r="WZF2" s="68"/>
      <c r="WZG2" s="68"/>
      <c r="WZH2" s="68"/>
      <c r="WZI2" s="68"/>
      <c r="WZJ2" s="68"/>
      <c r="WZK2" s="68"/>
      <c r="WZL2" s="68"/>
      <c r="WZM2" s="68"/>
      <c r="WZN2" s="68"/>
      <c r="WZO2" s="68"/>
      <c r="WZP2" s="68"/>
      <c r="WZQ2" s="68"/>
      <c r="WZR2" s="68"/>
      <c r="WZS2" s="68"/>
      <c r="WZT2" s="68"/>
      <c r="WZU2" s="68"/>
      <c r="WZV2" s="68"/>
      <c r="WZW2" s="68"/>
      <c r="WZX2" s="68"/>
      <c r="WZY2" s="68"/>
      <c r="WZZ2" s="68"/>
      <c r="XAA2" s="68"/>
      <c r="XAB2" s="68"/>
      <c r="XAC2" s="68"/>
      <c r="XAD2" s="68"/>
      <c r="XAE2" s="68"/>
      <c r="XAF2" s="68"/>
      <c r="XAG2" s="68"/>
      <c r="XAH2" s="68"/>
      <c r="XAI2" s="68"/>
      <c r="XAJ2" s="68"/>
      <c r="XAK2" s="68"/>
      <c r="XAL2" s="68"/>
      <c r="XAM2" s="68"/>
      <c r="XAN2" s="68"/>
      <c r="XAO2" s="68"/>
      <c r="XAP2" s="68"/>
      <c r="XAQ2" s="68"/>
      <c r="XAR2" s="68"/>
      <c r="XAS2" s="68"/>
      <c r="XAT2" s="68"/>
      <c r="XAU2" s="68"/>
      <c r="XAV2" s="68"/>
      <c r="XAW2" s="68"/>
      <c r="XAX2" s="68"/>
      <c r="XAY2" s="68"/>
      <c r="XAZ2" s="68"/>
      <c r="XBA2" s="68"/>
      <c r="XBB2" s="68"/>
      <c r="XBC2" s="68"/>
      <c r="XBD2" s="68"/>
      <c r="XBE2" s="68"/>
      <c r="XBF2" s="68"/>
      <c r="XBG2" s="68"/>
      <c r="XBH2" s="68"/>
      <c r="XBI2" s="68"/>
      <c r="XBJ2" s="68"/>
      <c r="XBK2" s="68"/>
      <c r="XBL2" s="68"/>
      <c r="XBM2" s="68"/>
      <c r="XBN2" s="68"/>
      <c r="XBO2" s="68"/>
      <c r="XBP2" s="68"/>
      <c r="XBQ2" s="68"/>
      <c r="XBR2" s="68"/>
      <c r="XBS2" s="68"/>
      <c r="XBT2" s="68"/>
      <c r="XBU2" s="68"/>
      <c r="XBV2" s="68"/>
      <c r="XBW2" s="68"/>
      <c r="XBX2" s="68"/>
      <c r="XBY2" s="68"/>
      <c r="XBZ2" s="68"/>
      <c r="XCA2" s="68"/>
      <c r="XCB2" s="68"/>
      <c r="XCC2" s="68"/>
      <c r="XCD2" s="68"/>
      <c r="XCE2" s="68"/>
      <c r="XCF2" s="68"/>
      <c r="XCG2" s="68"/>
      <c r="XCH2" s="68"/>
      <c r="XCI2" s="68"/>
      <c r="XCJ2" s="68"/>
      <c r="XCK2" s="68"/>
      <c r="XCL2" s="68"/>
      <c r="XCM2" s="68"/>
      <c r="XCN2" s="68"/>
      <c r="XCO2" s="68"/>
      <c r="XCP2" s="68"/>
      <c r="XCQ2" s="68"/>
      <c r="XCR2" s="68"/>
      <c r="XCS2" s="68"/>
      <c r="XCT2" s="68"/>
      <c r="XCU2" s="68"/>
      <c r="XCV2" s="68"/>
      <c r="XCW2" s="68"/>
      <c r="XCX2" s="68"/>
      <c r="XCY2" s="68"/>
      <c r="XCZ2" s="68"/>
      <c r="XDA2" s="68"/>
      <c r="XDB2" s="68"/>
      <c r="XDC2" s="68"/>
      <c r="XDD2" s="68"/>
      <c r="XDE2" s="68"/>
      <c r="XDF2" s="68"/>
      <c r="XDG2" s="68"/>
      <c r="XDH2" s="68"/>
      <c r="XDI2" s="68"/>
      <c r="XDJ2" s="68"/>
      <c r="XDK2" s="68"/>
      <c r="XDL2" s="68"/>
      <c r="XDM2" s="68"/>
      <c r="XDN2" s="68"/>
      <c r="XDO2" s="68"/>
      <c r="XDP2" s="68"/>
      <c r="XDQ2" s="68"/>
      <c r="XDR2" s="68"/>
      <c r="XDS2" s="68"/>
      <c r="XDT2" s="68"/>
      <c r="XDU2" s="68"/>
      <c r="XDV2" s="68"/>
      <c r="XDW2" s="68"/>
      <c r="XDX2" s="68"/>
      <c r="XDY2" s="68"/>
      <c r="XDZ2" s="68"/>
      <c r="XEA2" s="68"/>
      <c r="XEB2" s="68"/>
      <c r="XEC2" s="68"/>
      <c r="XED2" s="68"/>
      <c r="XEE2" s="68"/>
      <c r="XEF2" s="68"/>
      <c r="XEG2" s="68"/>
      <c r="XEH2" s="68"/>
      <c r="XEI2" s="68"/>
      <c r="XEJ2" s="68"/>
      <c r="XEK2" s="68"/>
      <c r="XEL2" s="68"/>
      <c r="XEM2" s="68"/>
      <c r="XEN2" s="68"/>
      <c r="XEO2" s="68"/>
      <c r="XEP2" s="68"/>
      <c r="XEQ2" s="68"/>
      <c r="XER2" s="68"/>
      <c r="XES2" s="68"/>
      <c r="XET2" s="68"/>
      <c r="XEU2" s="68"/>
      <c r="XEV2" s="68"/>
      <c r="XEW2" s="68"/>
      <c r="XEX2" s="68"/>
      <c r="XEY2" s="68"/>
      <c r="XEZ2" s="68"/>
      <c r="XFA2" s="68"/>
      <c r="XFB2" s="68"/>
      <c r="XFC2" s="68"/>
      <c r="XFD2" s="70"/>
    </row>
    <row r="3" s="7" customFormat="1" ht="55" customHeight="1" spans="1:16384">
      <c r="A3" s="55">
        <v>1</v>
      </c>
      <c r="B3" s="63" t="s">
        <v>18</v>
      </c>
      <c r="C3" s="64" t="s">
        <v>19</v>
      </c>
      <c r="D3" s="64" t="s">
        <v>20</v>
      </c>
      <c r="E3" s="55" t="s">
        <v>21</v>
      </c>
      <c r="F3" s="55" t="s">
        <v>22</v>
      </c>
      <c r="G3" s="65" t="s">
        <v>23</v>
      </c>
      <c r="H3" s="66" t="s">
        <v>24</v>
      </c>
      <c r="I3" s="66" t="s">
        <v>25</v>
      </c>
      <c r="J3" s="55" t="s">
        <v>26</v>
      </c>
      <c r="K3" s="55" t="s">
        <v>27</v>
      </c>
      <c r="L3" s="55" t="s">
        <v>28</v>
      </c>
      <c r="M3" s="55">
        <v>74.2</v>
      </c>
      <c r="N3" s="55">
        <v>1</v>
      </c>
      <c r="O3" s="55" t="s">
        <v>29</v>
      </c>
      <c r="P3" s="55" t="s">
        <v>29</v>
      </c>
      <c r="Q3" s="69"/>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c r="XFD3" s="71"/>
    </row>
    <row r="4" s="7" customFormat="1" ht="55" customHeight="1" spans="1:16384">
      <c r="A4" s="55">
        <v>2</v>
      </c>
      <c r="B4" s="63" t="s">
        <v>30</v>
      </c>
      <c r="C4" s="64" t="s">
        <v>31</v>
      </c>
      <c r="D4" s="64" t="s">
        <v>32</v>
      </c>
      <c r="E4" s="55" t="s">
        <v>21</v>
      </c>
      <c r="F4" s="55" t="s">
        <v>33</v>
      </c>
      <c r="G4" s="65" t="s">
        <v>23</v>
      </c>
      <c r="H4" s="66" t="s">
        <v>34</v>
      </c>
      <c r="I4" s="66" t="s">
        <v>35</v>
      </c>
      <c r="J4" s="55" t="s">
        <v>26</v>
      </c>
      <c r="K4" s="55" t="s">
        <v>36</v>
      </c>
      <c r="L4" s="55" t="s">
        <v>28</v>
      </c>
      <c r="M4" s="55">
        <v>73.275</v>
      </c>
      <c r="N4" s="55">
        <v>1</v>
      </c>
      <c r="O4" s="55" t="s">
        <v>29</v>
      </c>
      <c r="P4" s="55" t="s">
        <v>29</v>
      </c>
      <c r="Q4" s="69"/>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71"/>
    </row>
    <row r="5" s="7" customFormat="1" ht="55" customHeight="1" spans="1:16384">
      <c r="A5" s="55">
        <v>3</v>
      </c>
      <c r="B5" s="63" t="s">
        <v>37</v>
      </c>
      <c r="C5" s="64" t="s">
        <v>38</v>
      </c>
      <c r="D5" s="64" t="s">
        <v>20</v>
      </c>
      <c r="E5" s="55" t="s">
        <v>21</v>
      </c>
      <c r="F5" s="55" t="s">
        <v>39</v>
      </c>
      <c r="G5" s="65" t="s">
        <v>23</v>
      </c>
      <c r="H5" s="66" t="s">
        <v>40</v>
      </c>
      <c r="I5" s="66" t="s">
        <v>41</v>
      </c>
      <c r="J5" s="66" t="s">
        <v>42</v>
      </c>
      <c r="K5" s="55" t="s">
        <v>43</v>
      </c>
      <c r="L5" s="55" t="s">
        <v>28</v>
      </c>
      <c r="M5" s="55">
        <v>75.15</v>
      </c>
      <c r="N5" s="55">
        <v>1</v>
      </c>
      <c r="O5" s="55" t="s">
        <v>29</v>
      </c>
      <c r="P5" s="55" t="s">
        <v>29</v>
      </c>
      <c r="Q5" s="69"/>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71"/>
    </row>
    <row r="6" s="7" customFormat="1" ht="55" customHeight="1" spans="1:16384">
      <c r="A6" s="55">
        <v>4</v>
      </c>
      <c r="B6" s="63" t="s">
        <v>44</v>
      </c>
      <c r="C6" s="64" t="s">
        <v>45</v>
      </c>
      <c r="D6" s="64" t="s">
        <v>32</v>
      </c>
      <c r="E6" s="55" t="s">
        <v>21</v>
      </c>
      <c r="F6" s="55" t="s">
        <v>46</v>
      </c>
      <c r="G6" s="65" t="s">
        <v>23</v>
      </c>
      <c r="H6" s="66" t="s">
        <v>40</v>
      </c>
      <c r="I6" s="66" t="s">
        <v>41</v>
      </c>
      <c r="J6" s="66" t="s">
        <v>47</v>
      </c>
      <c r="K6" s="55" t="s">
        <v>48</v>
      </c>
      <c r="L6" s="55" t="s">
        <v>28</v>
      </c>
      <c r="M6" s="55">
        <v>72.875</v>
      </c>
      <c r="N6" s="55">
        <v>1</v>
      </c>
      <c r="O6" s="55" t="s">
        <v>29</v>
      </c>
      <c r="P6" s="55" t="s">
        <v>29</v>
      </c>
      <c r="Q6" s="69"/>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71"/>
    </row>
    <row r="7" s="7" customFormat="1" ht="55" customHeight="1" spans="1:16384">
      <c r="A7" s="55">
        <v>5</v>
      </c>
      <c r="B7" s="63" t="s">
        <v>49</v>
      </c>
      <c r="C7" s="64" t="s">
        <v>50</v>
      </c>
      <c r="D7" s="64" t="s">
        <v>32</v>
      </c>
      <c r="E7" s="55" t="s">
        <v>21</v>
      </c>
      <c r="F7" s="55" t="s">
        <v>51</v>
      </c>
      <c r="G7" s="65" t="s">
        <v>23</v>
      </c>
      <c r="H7" s="66" t="s">
        <v>52</v>
      </c>
      <c r="I7" s="66" t="s">
        <v>53</v>
      </c>
      <c r="J7" s="55" t="s">
        <v>26</v>
      </c>
      <c r="K7" s="55" t="s">
        <v>54</v>
      </c>
      <c r="L7" s="55" t="s">
        <v>28</v>
      </c>
      <c r="M7" s="55">
        <v>72.825</v>
      </c>
      <c r="N7" s="55">
        <v>1</v>
      </c>
      <c r="O7" s="55" t="s">
        <v>29</v>
      </c>
      <c r="P7" s="55" t="s">
        <v>29</v>
      </c>
      <c r="Q7" s="69"/>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71"/>
    </row>
    <row r="8" s="7" customFormat="1" ht="55" customHeight="1" spans="1:16384">
      <c r="A8" s="55">
        <v>6</v>
      </c>
      <c r="B8" s="63" t="s">
        <v>55</v>
      </c>
      <c r="C8" s="64" t="s">
        <v>56</v>
      </c>
      <c r="D8" s="64" t="s">
        <v>32</v>
      </c>
      <c r="E8" s="55" t="s">
        <v>21</v>
      </c>
      <c r="F8" s="55" t="s">
        <v>57</v>
      </c>
      <c r="G8" s="65" t="s">
        <v>23</v>
      </c>
      <c r="H8" s="66" t="s">
        <v>40</v>
      </c>
      <c r="I8" s="66" t="s">
        <v>53</v>
      </c>
      <c r="J8" s="55" t="s">
        <v>26</v>
      </c>
      <c r="K8" s="55" t="s">
        <v>58</v>
      </c>
      <c r="L8" s="55" t="s">
        <v>28</v>
      </c>
      <c r="M8" s="55">
        <v>72.95</v>
      </c>
      <c r="N8" s="55">
        <v>1</v>
      </c>
      <c r="O8" s="55" t="s">
        <v>29</v>
      </c>
      <c r="P8" s="55" t="s">
        <v>29</v>
      </c>
      <c r="Q8" s="69"/>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71"/>
    </row>
    <row r="9" s="7" customFormat="1" ht="55" customHeight="1" spans="1:16384">
      <c r="A9" s="55">
        <v>7</v>
      </c>
      <c r="B9" s="63" t="s">
        <v>59</v>
      </c>
      <c r="C9" s="64" t="s">
        <v>60</v>
      </c>
      <c r="D9" s="64" t="s">
        <v>32</v>
      </c>
      <c r="E9" s="55" t="s">
        <v>21</v>
      </c>
      <c r="F9" s="55" t="s">
        <v>61</v>
      </c>
      <c r="G9" s="65" t="s">
        <v>62</v>
      </c>
      <c r="H9" s="66" t="s">
        <v>63</v>
      </c>
      <c r="I9" s="66" t="s">
        <v>64</v>
      </c>
      <c r="J9" s="55" t="s">
        <v>26</v>
      </c>
      <c r="K9" s="55" t="s">
        <v>65</v>
      </c>
      <c r="L9" s="55" t="s">
        <v>28</v>
      </c>
      <c r="M9" s="55">
        <v>74.475</v>
      </c>
      <c r="N9" s="55">
        <v>1</v>
      </c>
      <c r="O9" s="55" t="s">
        <v>29</v>
      </c>
      <c r="P9" s="55" t="s">
        <v>29</v>
      </c>
      <c r="Q9" s="69"/>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71"/>
    </row>
    <row r="10" s="7" customFormat="1" ht="55" customHeight="1" spans="1:16384">
      <c r="A10" s="55">
        <v>8</v>
      </c>
      <c r="B10" s="63" t="s">
        <v>66</v>
      </c>
      <c r="C10" s="64" t="s">
        <v>67</v>
      </c>
      <c r="D10" s="64" t="s">
        <v>20</v>
      </c>
      <c r="E10" s="55" t="s">
        <v>21</v>
      </c>
      <c r="F10" s="55" t="s">
        <v>68</v>
      </c>
      <c r="G10" s="65" t="s">
        <v>23</v>
      </c>
      <c r="H10" s="66" t="s">
        <v>69</v>
      </c>
      <c r="I10" s="66" t="s">
        <v>70</v>
      </c>
      <c r="J10" s="66" t="s">
        <v>71</v>
      </c>
      <c r="K10" s="55" t="s">
        <v>72</v>
      </c>
      <c r="L10" s="55" t="s">
        <v>28</v>
      </c>
      <c r="M10" s="55">
        <v>74.25</v>
      </c>
      <c r="N10" s="55">
        <v>1</v>
      </c>
      <c r="O10" s="55" t="s">
        <v>29</v>
      </c>
      <c r="P10" s="55" t="s">
        <v>29</v>
      </c>
      <c r="Q10" s="69"/>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71"/>
    </row>
    <row r="11" s="7" customFormat="1" ht="60" customHeight="1" spans="1:16384">
      <c r="A11" s="55">
        <v>9</v>
      </c>
      <c r="B11" s="63" t="s">
        <v>73</v>
      </c>
      <c r="C11" s="64" t="s">
        <v>74</v>
      </c>
      <c r="D11" s="64" t="s">
        <v>20</v>
      </c>
      <c r="E11" s="55" t="s">
        <v>21</v>
      </c>
      <c r="F11" s="55" t="s">
        <v>75</v>
      </c>
      <c r="G11" s="65" t="s">
        <v>23</v>
      </c>
      <c r="H11" s="66" t="s">
        <v>76</v>
      </c>
      <c r="I11" s="66" t="s">
        <v>77</v>
      </c>
      <c r="J11" s="66" t="s">
        <v>78</v>
      </c>
      <c r="K11" s="55" t="s">
        <v>79</v>
      </c>
      <c r="L11" s="55" t="s">
        <v>28</v>
      </c>
      <c r="M11" s="55">
        <v>70.575</v>
      </c>
      <c r="N11" s="55">
        <v>1</v>
      </c>
      <c r="O11" s="55" t="s">
        <v>29</v>
      </c>
      <c r="P11" s="55" t="s">
        <v>29</v>
      </c>
      <c r="Q11" s="69"/>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71"/>
    </row>
    <row r="12" s="7" customFormat="1" ht="55" customHeight="1" spans="1:16384">
      <c r="A12" s="55">
        <v>10</v>
      </c>
      <c r="B12" s="63" t="s">
        <v>80</v>
      </c>
      <c r="C12" s="64" t="s">
        <v>81</v>
      </c>
      <c r="D12" s="64" t="s">
        <v>20</v>
      </c>
      <c r="E12" s="55" t="s">
        <v>21</v>
      </c>
      <c r="F12" s="55" t="s">
        <v>82</v>
      </c>
      <c r="G12" s="65" t="s">
        <v>23</v>
      </c>
      <c r="H12" s="66" t="s">
        <v>83</v>
      </c>
      <c r="I12" s="66" t="s">
        <v>84</v>
      </c>
      <c r="J12" s="66" t="s">
        <v>85</v>
      </c>
      <c r="K12" s="55" t="s">
        <v>86</v>
      </c>
      <c r="L12" s="55" t="s">
        <v>28</v>
      </c>
      <c r="M12" s="55">
        <v>73.275</v>
      </c>
      <c r="N12" s="55">
        <v>1</v>
      </c>
      <c r="O12" s="55" t="s">
        <v>29</v>
      </c>
      <c r="P12" s="55" t="s">
        <v>29</v>
      </c>
      <c r="Q12" s="69"/>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71"/>
    </row>
    <row r="13" s="7" customFormat="1" ht="65" customHeight="1" spans="1:16384">
      <c r="A13" s="55">
        <v>11</v>
      </c>
      <c r="B13" s="63" t="s">
        <v>87</v>
      </c>
      <c r="C13" s="64" t="s">
        <v>88</v>
      </c>
      <c r="D13" s="64" t="s">
        <v>20</v>
      </c>
      <c r="E13" s="55" t="s">
        <v>21</v>
      </c>
      <c r="F13" s="55" t="s">
        <v>89</v>
      </c>
      <c r="G13" s="65" t="s">
        <v>23</v>
      </c>
      <c r="H13" s="66" t="s">
        <v>90</v>
      </c>
      <c r="I13" s="66" t="s">
        <v>91</v>
      </c>
      <c r="J13" s="55" t="s">
        <v>26</v>
      </c>
      <c r="K13" s="55" t="s">
        <v>92</v>
      </c>
      <c r="L13" s="55" t="s">
        <v>28</v>
      </c>
      <c r="M13" s="55">
        <v>76.525</v>
      </c>
      <c r="N13" s="55">
        <v>1</v>
      </c>
      <c r="O13" s="55" t="s">
        <v>29</v>
      </c>
      <c r="P13" s="55" t="s">
        <v>29</v>
      </c>
      <c r="Q13" s="69"/>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71"/>
    </row>
    <row r="14" s="7" customFormat="1" ht="65" customHeight="1" spans="1:16384">
      <c r="A14" s="55">
        <v>12</v>
      </c>
      <c r="B14" s="63" t="s">
        <v>93</v>
      </c>
      <c r="C14" s="64" t="s">
        <v>94</v>
      </c>
      <c r="D14" s="64" t="s">
        <v>32</v>
      </c>
      <c r="E14" s="55" t="s">
        <v>21</v>
      </c>
      <c r="F14" s="55" t="s">
        <v>68</v>
      </c>
      <c r="G14" s="65" t="s">
        <v>23</v>
      </c>
      <c r="H14" s="66" t="s">
        <v>90</v>
      </c>
      <c r="I14" s="66" t="s">
        <v>84</v>
      </c>
      <c r="J14" s="55" t="s">
        <v>26</v>
      </c>
      <c r="K14" s="55" t="s">
        <v>95</v>
      </c>
      <c r="L14" s="55" t="s">
        <v>28</v>
      </c>
      <c r="M14" s="55">
        <v>73.1</v>
      </c>
      <c r="N14" s="55">
        <v>1</v>
      </c>
      <c r="O14" s="55" t="s">
        <v>29</v>
      </c>
      <c r="P14" s="55" t="s">
        <v>29</v>
      </c>
      <c r="Q14" s="69"/>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71"/>
    </row>
    <row r="15" s="7" customFormat="1" ht="65" customHeight="1" spans="1:16384">
      <c r="A15" s="55">
        <v>13</v>
      </c>
      <c r="B15" s="63" t="s">
        <v>96</v>
      </c>
      <c r="C15" s="64" t="s">
        <v>97</v>
      </c>
      <c r="D15" s="64" t="s">
        <v>32</v>
      </c>
      <c r="E15" s="55" t="s">
        <v>21</v>
      </c>
      <c r="F15" s="55" t="s">
        <v>98</v>
      </c>
      <c r="G15" s="65" t="s">
        <v>23</v>
      </c>
      <c r="H15" s="66" t="s">
        <v>99</v>
      </c>
      <c r="I15" s="66" t="s">
        <v>100</v>
      </c>
      <c r="J15" s="55" t="s">
        <v>26</v>
      </c>
      <c r="K15" s="55" t="s">
        <v>101</v>
      </c>
      <c r="L15" s="55" t="s">
        <v>28</v>
      </c>
      <c r="M15" s="55">
        <v>75.5</v>
      </c>
      <c r="N15" s="55">
        <v>1</v>
      </c>
      <c r="O15" s="55" t="s">
        <v>29</v>
      </c>
      <c r="P15" s="55" t="s">
        <v>29</v>
      </c>
      <c r="Q15" s="69"/>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71"/>
    </row>
    <row r="16"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sheetData>
  <autoFilter xmlns:etc="http://www.wps.cn/officeDocument/2017/etCustomData" ref="A2:XFC30" etc:filterBottomFollowUsedRange="0">
    <extLst/>
  </autoFilter>
  <mergeCells count="1">
    <mergeCell ref="A1:Q1"/>
  </mergeCells>
  <pageMargins left="0.554861111111111" right="0.554861111111111" top="0.802777777777778" bottom="0.802777777777778" header="0.5" footer="0.5"/>
  <pageSetup paperSize="9" scale="75"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K142"/>
  <sheetViews>
    <sheetView zoomScale="115" zoomScaleNormal="115" topLeftCell="A2" workbookViewId="0">
      <selection activeCell="AK6" sqref="AK6"/>
    </sheetView>
  </sheetViews>
  <sheetFormatPr defaultColWidth="9" defaultRowHeight="13.5"/>
  <cols>
    <col min="1" max="1" width="7.625" customWidth="1"/>
    <col min="2" max="2" width="22.4916666666667" customWidth="1"/>
    <col min="3" max="3" width="14.125" customWidth="1"/>
    <col min="4" max="4" width="12.25" hidden="1" customWidth="1"/>
    <col min="5" max="5" width="9.875" customWidth="1"/>
    <col min="6" max="6" width="5.875" style="41" customWidth="1"/>
    <col min="7" max="7" width="17.175" hidden="1" customWidth="1"/>
    <col min="8" max="12" width="9" hidden="1" customWidth="1"/>
    <col min="13" max="13" width="11.5" hidden="1" customWidth="1"/>
    <col min="14" max="14" width="12.625" hidden="1" customWidth="1"/>
    <col min="15" max="23" width="9" hidden="1" customWidth="1"/>
    <col min="24" max="24" width="13.0416666666667" customWidth="1"/>
    <col min="25" max="27" width="9" hidden="1" customWidth="1"/>
    <col min="28" max="30" width="12" style="41" hidden="1" customWidth="1"/>
    <col min="31" max="31" width="9" hidden="1" customWidth="1"/>
    <col min="32" max="32" width="9" style="41" hidden="1" customWidth="1"/>
    <col min="33" max="36" width="9" hidden="1" customWidth="1"/>
    <col min="37" max="37" width="18.4666666666667" customWidth="1"/>
  </cols>
  <sheetData>
    <row r="1" ht="66" customHeight="1" spans="1:37">
      <c r="A1" s="29" t="s">
        <v>102</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row>
    <row r="2" ht="39" customHeight="1" spans="1:37">
      <c r="A2" s="12" t="s">
        <v>1</v>
      </c>
      <c r="B2" s="12" t="s">
        <v>103</v>
      </c>
      <c r="C2" s="12" t="s">
        <v>104</v>
      </c>
      <c r="D2" s="12" t="s">
        <v>11</v>
      </c>
      <c r="E2" s="12" t="s">
        <v>3</v>
      </c>
      <c r="F2" s="12" t="s">
        <v>4</v>
      </c>
      <c r="G2" s="12" t="s">
        <v>105</v>
      </c>
      <c r="H2" s="14" t="s">
        <v>5</v>
      </c>
      <c r="I2" s="14" t="s">
        <v>106</v>
      </c>
      <c r="J2" s="14" t="s">
        <v>107</v>
      </c>
      <c r="K2" s="14" t="s">
        <v>108</v>
      </c>
      <c r="L2" s="14" t="s">
        <v>109</v>
      </c>
      <c r="M2" s="14" t="s">
        <v>9</v>
      </c>
      <c r="N2" s="14" t="s">
        <v>8</v>
      </c>
      <c r="O2" s="14" t="s">
        <v>110</v>
      </c>
      <c r="P2" s="14" t="s">
        <v>111</v>
      </c>
      <c r="Q2" s="14" t="s">
        <v>112</v>
      </c>
      <c r="R2" s="14" t="s">
        <v>113</v>
      </c>
      <c r="S2" s="14" t="s">
        <v>114</v>
      </c>
      <c r="T2" s="14" t="s">
        <v>115</v>
      </c>
      <c r="U2" s="14" t="s">
        <v>116</v>
      </c>
      <c r="V2" s="14" t="s">
        <v>117</v>
      </c>
      <c r="W2" s="14" t="s">
        <v>118</v>
      </c>
      <c r="X2" s="22" t="s">
        <v>119</v>
      </c>
      <c r="Y2" s="14" t="s">
        <v>120</v>
      </c>
      <c r="Z2" s="14" t="s">
        <v>121</v>
      </c>
      <c r="AA2" s="14" t="s">
        <v>122</v>
      </c>
      <c r="AB2" s="14" t="s">
        <v>123</v>
      </c>
      <c r="AC2" s="14" t="s">
        <v>124</v>
      </c>
      <c r="AD2" s="14" t="s">
        <v>125</v>
      </c>
      <c r="AE2" s="14" t="s">
        <v>126</v>
      </c>
      <c r="AF2" s="14" t="s">
        <v>127</v>
      </c>
      <c r="AG2" s="14" t="s">
        <v>128</v>
      </c>
      <c r="AH2" s="14" t="s">
        <v>129</v>
      </c>
      <c r="AI2" s="14" t="s">
        <v>13</v>
      </c>
      <c r="AJ2" s="14" t="s">
        <v>130</v>
      </c>
      <c r="AK2" s="22" t="s">
        <v>131</v>
      </c>
    </row>
    <row r="3" ht="45" customHeight="1" spans="1:37">
      <c r="A3" s="31">
        <v>1</v>
      </c>
      <c r="B3" s="16" t="s">
        <v>132</v>
      </c>
      <c r="C3" s="16" t="s">
        <v>133</v>
      </c>
      <c r="D3" s="17" t="s">
        <v>134</v>
      </c>
      <c r="E3" s="19" t="s">
        <v>135</v>
      </c>
      <c r="F3" s="19" t="s">
        <v>136</v>
      </c>
      <c r="G3" s="72" t="s">
        <v>137</v>
      </c>
      <c r="H3" s="20" t="s">
        <v>138</v>
      </c>
      <c r="I3" s="20" t="s">
        <v>139</v>
      </c>
      <c r="J3" s="20" t="s">
        <v>140</v>
      </c>
      <c r="K3" s="20" t="s">
        <v>141</v>
      </c>
      <c r="L3" s="20" t="s">
        <v>142</v>
      </c>
      <c r="M3" s="20" t="s">
        <v>143</v>
      </c>
      <c r="N3" s="20" t="s">
        <v>144</v>
      </c>
      <c r="O3" s="21" t="s">
        <v>145</v>
      </c>
      <c r="P3" s="21" t="s">
        <v>146</v>
      </c>
      <c r="Q3" s="21" t="s">
        <v>147</v>
      </c>
      <c r="R3" s="21" t="s">
        <v>148</v>
      </c>
      <c r="S3" s="21" t="s">
        <v>149</v>
      </c>
      <c r="T3" s="18" t="s">
        <v>150</v>
      </c>
      <c r="U3" s="18" t="s">
        <v>151</v>
      </c>
      <c r="V3" s="21" t="s">
        <v>149</v>
      </c>
      <c r="W3" s="21" t="s">
        <v>149</v>
      </c>
      <c r="X3" s="34" t="s">
        <v>152</v>
      </c>
      <c r="Y3" s="21" t="s">
        <v>153</v>
      </c>
      <c r="Z3" s="21" t="s">
        <v>154</v>
      </c>
      <c r="AA3" s="21">
        <v>72.5</v>
      </c>
      <c r="AB3" s="19">
        <v>68</v>
      </c>
      <c r="AC3" s="19"/>
      <c r="AD3" s="19">
        <v>140.5</v>
      </c>
      <c r="AE3" s="16">
        <v>4</v>
      </c>
      <c r="AF3" s="19">
        <v>1</v>
      </c>
      <c r="AG3" s="16">
        <v>7</v>
      </c>
      <c r="AH3" s="16">
        <v>84</v>
      </c>
      <c r="AI3" s="16">
        <v>77.125</v>
      </c>
      <c r="AJ3" s="15">
        <v>1</v>
      </c>
      <c r="AK3" s="14"/>
    </row>
    <row r="4" ht="45" customHeight="1" spans="1:37">
      <c r="A4" s="31">
        <v>2</v>
      </c>
      <c r="B4" s="16" t="s">
        <v>132</v>
      </c>
      <c r="C4" s="16" t="s">
        <v>133</v>
      </c>
      <c r="D4" s="17" t="s">
        <v>155</v>
      </c>
      <c r="E4" s="19" t="s">
        <v>156</v>
      </c>
      <c r="F4" s="19" t="s">
        <v>136</v>
      </c>
      <c r="G4" s="20" t="s">
        <v>157</v>
      </c>
      <c r="H4" s="20" t="s">
        <v>138</v>
      </c>
      <c r="I4" s="20" t="s">
        <v>158</v>
      </c>
      <c r="J4" s="20" t="s">
        <v>140</v>
      </c>
      <c r="K4" s="20" t="s">
        <v>159</v>
      </c>
      <c r="L4" s="20" t="s">
        <v>160</v>
      </c>
      <c r="M4" s="20" t="s">
        <v>161</v>
      </c>
      <c r="N4" s="20" t="s">
        <v>162</v>
      </c>
      <c r="O4" s="21" t="s">
        <v>145</v>
      </c>
      <c r="P4" s="21" t="s">
        <v>146</v>
      </c>
      <c r="Q4" s="21" t="s">
        <v>147</v>
      </c>
      <c r="R4" s="21" t="s">
        <v>148</v>
      </c>
      <c r="S4" s="21" t="s">
        <v>149</v>
      </c>
      <c r="T4" s="18" t="s">
        <v>150</v>
      </c>
      <c r="U4" s="18" t="s">
        <v>151</v>
      </c>
      <c r="V4" s="21" t="s">
        <v>149</v>
      </c>
      <c r="W4" s="21" t="s">
        <v>149</v>
      </c>
      <c r="X4" s="34" t="s">
        <v>163</v>
      </c>
      <c r="Y4" s="21" t="s">
        <v>164</v>
      </c>
      <c r="Z4" s="21" t="s">
        <v>165</v>
      </c>
      <c r="AA4" s="21">
        <v>72.5</v>
      </c>
      <c r="AB4" s="19">
        <v>68.5</v>
      </c>
      <c r="AC4" s="19"/>
      <c r="AD4" s="19">
        <v>141</v>
      </c>
      <c r="AE4" s="16">
        <v>4</v>
      </c>
      <c r="AF4" s="19">
        <v>1</v>
      </c>
      <c r="AG4" s="16">
        <v>14</v>
      </c>
      <c r="AH4" s="16">
        <v>82.2</v>
      </c>
      <c r="AI4" s="16">
        <v>76.35</v>
      </c>
      <c r="AJ4" s="15">
        <v>2</v>
      </c>
      <c r="AK4" s="14"/>
    </row>
    <row r="5" ht="45" customHeight="1" spans="1:37">
      <c r="A5" s="31">
        <v>3</v>
      </c>
      <c r="B5" s="16" t="s">
        <v>132</v>
      </c>
      <c r="C5" s="16" t="s">
        <v>133</v>
      </c>
      <c r="D5" s="17" t="s">
        <v>166</v>
      </c>
      <c r="E5" s="19" t="s">
        <v>167</v>
      </c>
      <c r="F5" s="19" t="s">
        <v>136</v>
      </c>
      <c r="G5" s="20" t="s">
        <v>168</v>
      </c>
      <c r="H5" s="20" t="s">
        <v>138</v>
      </c>
      <c r="I5" s="20" t="s">
        <v>169</v>
      </c>
      <c r="J5" s="20" t="s">
        <v>170</v>
      </c>
      <c r="K5" s="20" t="s">
        <v>141</v>
      </c>
      <c r="L5" s="20" t="s">
        <v>160</v>
      </c>
      <c r="M5" s="20" t="s">
        <v>171</v>
      </c>
      <c r="N5" s="20" t="s">
        <v>172</v>
      </c>
      <c r="O5" s="21" t="s">
        <v>145</v>
      </c>
      <c r="P5" s="21" t="s">
        <v>146</v>
      </c>
      <c r="Q5" s="21" t="s">
        <v>147</v>
      </c>
      <c r="R5" s="21" t="s">
        <v>148</v>
      </c>
      <c r="S5" s="21" t="s">
        <v>149</v>
      </c>
      <c r="T5" s="18" t="s">
        <v>150</v>
      </c>
      <c r="U5" s="18" t="s">
        <v>150</v>
      </c>
      <c r="V5" s="21" t="s">
        <v>149</v>
      </c>
      <c r="W5" s="21" t="s">
        <v>149</v>
      </c>
      <c r="X5" s="34" t="s">
        <v>173</v>
      </c>
      <c r="Y5" s="21" t="s">
        <v>174</v>
      </c>
      <c r="Z5" s="21" t="s">
        <v>175</v>
      </c>
      <c r="AA5" s="21">
        <v>72</v>
      </c>
      <c r="AB5" s="19">
        <v>67</v>
      </c>
      <c r="AC5" s="19"/>
      <c r="AD5" s="19">
        <v>139</v>
      </c>
      <c r="AE5" s="16">
        <v>4</v>
      </c>
      <c r="AF5" s="19">
        <v>1</v>
      </c>
      <c r="AG5" s="16">
        <v>1</v>
      </c>
      <c r="AH5" s="16">
        <v>79.8</v>
      </c>
      <c r="AI5" s="16">
        <v>74.65</v>
      </c>
      <c r="AJ5" s="15">
        <v>3</v>
      </c>
      <c r="AK5" s="14"/>
    </row>
    <row r="6" ht="45" customHeight="1" spans="1:37">
      <c r="A6" s="31">
        <v>4</v>
      </c>
      <c r="B6" s="16" t="s">
        <v>132</v>
      </c>
      <c r="C6" s="16" t="s">
        <v>133</v>
      </c>
      <c r="D6" s="17" t="s">
        <v>176</v>
      </c>
      <c r="E6" s="19" t="s">
        <v>177</v>
      </c>
      <c r="F6" s="19" t="s">
        <v>136</v>
      </c>
      <c r="G6" s="20" t="s">
        <v>178</v>
      </c>
      <c r="H6" s="20" t="s">
        <v>138</v>
      </c>
      <c r="I6" s="20" t="s">
        <v>179</v>
      </c>
      <c r="J6" s="20" t="s">
        <v>140</v>
      </c>
      <c r="K6" s="20" t="s">
        <v>141</v>
      </c>
      <c r="L6" s="20" t="s">
        <v>160</v>
      </c>
      <c r="M6" s="20" t="s">
        <v>180</v>
      </c>
      <c r="N6" s="20" t="s">
        <v>181</v>
      </c>
      <c r="O6" s="21" t="s">
        <v>182</v>
      </c>
      <c r="P6" s="21" t="s">
        <v>146</v>
      </c>
      <c r="Q6" s="21" t="s">
        <v>147</v>
      </c>
      <c r="R6" s="21" t="s">
        <v>148</v>
      </c>
      <c r="S6" s="21" t="s">
        <v>149</v>
      </c>
      <c r="T6" s="18" t="s">
        <v>150</v>
      </c>
      <c r="U6" s="18" t="s">
        <v>150</v>
      </c>
      <c r="V6" s="21" t="s">
        <v>149</v>
      </c>
      <c r="W6" s="21" t="s">
        <v>149</v>
      </c>
      <c r="X6" s="34" t="s">
        <v>183</v>
      </c>
      <c r="Y6" s="21" t="s">
        <v>184</v>
      </c>
      <c r="Z6" s="21" t="s">
        <v>185</v>
      </c>
      <c r="AA6" s="21">
        <v>75</v>
      </c>
      <c r="AB6" s="19">
        <v>65.5</v>
      </c>
      <c r="AC6" s="19"/>
      <c r="AD6" s="19">
        <v>140.5</v>
      </c>
      <c r="AE6" s="16">
        <v>4</v>
      </c>
      <c r="AF6" s="19">
        <v>1</v>
      </c>
      <c r="AG6" s="16">
        <v>9</v>
      </c>
      <c r="AH6" s="16">
        <v>77.6</v>
      </c>
      <c r="AI6" s="16">
        <v>73.925</v>
      </c>
      <c r="AJ6" s="15">
        <v>4</v>
      </c>
      <c r="AK6" s="14"/>
    </row>
    <row r="7" ht="45" customHeight="1" spans="1:37">
      <c r="A7" s="31">
        <v>5</v>
      </c>
      <c r="B7" s="16" t="s">
        <v>132</v>
      </c>
      <c r="C7" s="16" t="s">
        <v>133</v>
      </c>
      <c r="D7" s="17" t="s">
        <v>186</v>
      </c>
      <c r="E7" s="19" t="s">
        <v>187</v>
      </c>
      <c r="F7" s="19" t="s">
        <v>136</v>
      </c>
      <c r="G7" s="20" t="s">
        <v>188</v>
      </c>
      <c r="H7" s="20" t="s">
        <v>189</v>
      </c>
      <c r="I7" s="20" t="s">
        <v>190</v>
      </c>
      <c r="J7" s="20" t="s">
        <v>140</v>
      </c>
      <c r="K7" s="20" t="s">
        <v>191</v>
      </c>
      <c r="L7" s="20" t="s">
        <v>160</v>
      </c>
      <c r="M7" s="20" t="s">
        <v>192</v>
      </c>
      <c r="N7" s="20" t="s">
        <v>193</v>
      </c>
      <c r="O7" s="21" t="s">
        <v>145</v>
      </c>
      <c r="P7" s="21" t="s">
        <v>146</v>
      </c>
      <c r="Q7" s="21" t="s">
        <v>147</v>
      </c>
      <c r="R7" s="21" t="s">
        <v>148</v>
      </c>
      <c r="S7" s="21" t="s">
        <v>149</v>
      </c>
      <c r="T7" s="18" t="s">
        <v>150</v>
      </c>
      <c r="U7" s="18" t="s">
        <v>151</v>
      </c>
      <c r="V7" s="21" t="s">
        <v>149</v>
      </c>
      <c r="W7" s="21" t="s">
        <v>149</v>
      </c>
      <c r="X7" s="34" t="s">
        <v>194</v>
      </c>
      <c r="Y7" s="21" t="s">
        <v>195</v>
      </c>
      <c r="Z7" s="21" t="s">
        <v>196</v>
      </c>
      <c r="AA7" s="21">
        <v>60.5</v>
      </c>
      <c r="AB7" s="19">
        <v>71</v>
      </c>
      <c r="AC7" s="19"/>
      <c r="AD7" s="19">
        <v>131.5</v>
      </c>
      <c r="AE7" s="16">
        <v>4</v>
      </c>
      <c r="AF7" s="19">
        <v>1</v>
      </c>
      <c r="AG7" s="16">
        <v>6</v>
      </c>
      <c r="AH7" s="16">
        <v>78.8</v>
      </c>
      <c r="AI7" s="16">
        <v>72.275</v>
      </c>
      <c r="AJ7" s="15">
        <v>5</v>
      </c>
      <c r="AK7" s="14"/>
    </row>
    <row r="8" ht="45" customHeight="1" spans="1:37">
      <c r="A8" s="31">
        <v>6</v>
      </c>
      <c r="B8" s="16" t="s">
        <v>132</v>
      </c>
      <c r="C8" s="16" t="s">
        <v>133</v>
      </c>
      <c r="D8" s="17" t="s">
        <v>197</v>
      </c>
      <c r="E8" s="19" t="s">
        <v>198</v>
      </c>
      <c r="F8" s="19" t="s">
        <v>136</v>
      </c>
      <c r="G8" s="20" t="s">
        <v>199</v>
      </c>
      <c r="H8" s="20" t="s">
        <v>138</v>
      </c>
      <c r="I8" s="20" t="s">
        <v>200</v>
      </c>
      <c r="J8" s="20" t="s">
        <v>140</v>
      </c>
      <c r="K8" s="20" t="s">
        <v>201</v>
      </c>
      <c r="L8" s="20" t="s">
        <v>160</v>
      </c>
      <c r="M8" s="20" t="s">
        <v>202</v>
      </c>
      <c r="N8" s="20" t="s">
        <v>203</v>
      </c>
      <c r="O8" s="21" t="s">
        <v>182</v>
      </c>
      <c r="P8" s="21" t="s">
        <v>146</v>
      </c>
      <c r="Q8" s="21" t="s">
        <v>147</v>
      </c>
      <c r="R8" s="21" t="s">
        <v>148</v>
      </c>
      <c r="S8" s="21" t="s">
        <v>149</v>
      </c>
      <c r="T8" s="18" t="s">
        <v>150</v>
      </c>
      <c r="U8" s="18" t="s">
        <v>151</v>
      </c>
      <c r="V8" s="21" t="s">
        <v>149</v>
      </c>
      <c r="W8" s="21" t="s">
        <v>149</v>
      </c>
      <c r="X8" s="34" t="s">
        <v>204</v>
      </c>
      <c r="Y8" s="21" t="s">
        <v>205</v>
      </c>
      <c r="Z8" s="21" t="s">
        <v>206</v>
      </c>
      <c r="AA8" s="21">
        <v>61</v>
      </c>
      <c r="AB8" s="19">
        <v>75</v>
      </c>
      <c r="AC8" s="19"/>
      <c r="AD8" s="19">
        <v>136</v>
      </c>
      <c r="AE8" s="16">
        <v>4</v>
      </c>
      <c r="AF8" s="19">
        <v>1</v>
      </c>
      <c r="AG8" s="16">
        <v>18</v>
      </c>
      <c r="AH8" s="16">
        <v>76.4</v>
      </c>
      <c r="AI8" s="16">
        <v>72.2</v>
      </c>
      <c r="AJ8" s="15">
        <v>6</v>
      </c>
      <c r="AK8" s="14"/>
    </row>
    <row r="9" ht="45" customHeight="1" spans="1:37">
      <c r="A9" s="31">
        <v>7</v>
      </c>
      <c r="B9" s="16" t="s">
        <v>132</v>
      </c>
      <c r="C9" s="16" t="s">
        <v>207</v>
      </c>
      <c r="D9" s="17" t="s">
        <v>208</v>
      </c>
      <c r="E9" s="19" t="s">
        <v>209</v>
      </c>
      <c r="F9" s="19" t="s">
        <v>210</v>
      </c>
      <c r="G9" s="20" t="s">
        <v>211</v>
      </c>
      <c r="H9" s="20" t="s">
        <v>138</v>
      </c>
      <c r="I9" s="20" t="s">
        <v>212</v>
      </c>
      <c r="J9" s="20" t="s">
        <v>170</v>
      </c>
      <c r="K9" s="20" t="s">
        <v>213</v>
      </c>
      <c r="L9" s="20" t="s">
        <v>160</v>
      </c>
      <c r="M9" s="20" t="s">
        <v>214</v>
      </c>
      <c r="N9" s="20" t="s">
        <v>215</v>
      </c>
      <c r="O9" s="21" t="s">
        <v>182</v>
      </c>
      <c r="P9" s="21" t="s">
        <v>146</v>
      </c>
      <c r="Q9" s="21" t="s">
        <v>147</v>
      </c>
      <c r="R9" s="21" t="s">
        <v>148</v>
      </c>
      <c r="S9" s="21" t="s">
        <v>149</v>
      </c>
      <c r="T9" s="18" t="s">
        <v>150</v>
      </c>
      <c r="U9" s="18" t="s">
        <v>151</v>
      </c>
      <c r="V9" s="21" t="s">
        <v>149</v>
      </c>
      <c r="W9" s="21" t="s">
        <v>149</v>
      </c>
      <c r="X9" s="34" t="s">
        <v>216</v>
      </c>
      <c r="Y9" s="21" t="s">
        <v>217</v>
      </c>
      <c r="Z9" s="21" t="s">
        <v>218</v>
      </c>
      <c r="AA9" s="21">
        <v>69.5</v>
      </c>
      <c r="AB9" s="19">
        <v>70.5</v>
      </c>
      <c r="AC9" s="19"/>
      <c r="AD9" s="19">
        <v>140</v>
      </c>
      <c r="AE9" s="16">
        <v>2</v>
      </c>
      <c r="AF9" s="19">
        <v>2</v>
      </c>
      <c r="AG9" s="16">
        <v>9</v>
      </c>
      <c r="AH9" s="16">
        <v>80.8</v>
      </c>
      <c r="AI9" s="16">
        <v>75.4</v>
      </c>
      <c r="AJ9" s="15">
        <v>1</v>
      </c>
      <c r="AK9" s="14"/>
    </row>
    <row r="10" ht="45" customHeight="1" spans="1:37">
      <c r="A10" s="31">
        <v>8</v>
      </c>
      <c r="B10" s="16" t="s">
        <v>132</v>
      </c>
      <c r="C10" s="16" t="s">
        <v>207</v>
      </c>
      <c r="D10" s="17" t="s">
        <v>219</v>
      </c>
      <c r="E10" s="19" t="s">
        <v>220</v>
      </c>
      <c r="F10" s="19" t="s">
        <v>210</v>
      </c>
      <c r="G10" s="20" t="s">
        <v>221</v>
      </c>
      <c r="H10" s="20" t="s">
        <v>138</v>
      </c>
      <c r="I10" s="20" t="s">
        <v>222</v>
      </c>
      <c r="J10" s="20" t="s">
        <v>170</v>
      </c>
      <c r="K10" s="20" t="s">
        <v>141</v>
      </c>
      <c r="L10" s="20" t="s">
        <v>160</v>
      </c>
      <c r="M10" s="20" t="s">
        <v>223</v>
      </c>
      <c r="N10" s="20" t="s">
        <v>224</v>
      </c>
      <c r="O10" s="21" t="s">
        <v>182</v>
      </c>
      <c r="P10" s="21" t="s">
        <v>146</v>
      </c>
      <c r="Q10" s="21" t="s">
        <v>147</v>
      </c>
      <c r="R10" s="21" t="s">
        <v>148</v>
      </c>
      <c r="S10" s="21" t="s">
        <v>149</v>
      </c>
      <c r="T10" s="18" t="s">
        <v>150</v>
      </c>
      <c r="U10" s="18" t="s">
        <v>151</v>
      </c>
      <c r="V10" s="21" t="s">
        <v>149</v>
      </c>
      <c r="W10" s="21" t="s">
        <v>149</v>
      </c>
      <c r="X10" s="34" t="s">
        <v>225</v>
      </c>
      <c r="Y10" s="21" t="s">
        <v>226</v>
      </c>
      <c r="Z10" s="21" t="s">
        <v>227</v>
      </c>
      <c r="AA10" s="21">
        <v>58</v>
      </c>
      <c r="AB10" s="19">
        <v>79.5</v>
      </c>
      <c r="AC10" s="19"/>
      <c r="AD10" s="19">
        <v>137.5</v>
      </c>
      <c r="AE10" s="16">
        <v>2</v>
      </c>
      <c r="AF10" s="19">
        <v>2</v>
      </c>
      <c r="AG10" s="16">
        <v>1</v>
      </c>
      <c r="AH10" s="16">
        <v>81.8</v>
      </c>
      <c r="AI10" s="16">
        <v>75.275</v>
      </c>
      <c r="AJ10" s="15">
        <v>2</v>
      </c>
      <c r="AK10" s="14"/>
    </row>
    <row r="11" ht="45" customHeight="1" spans="1:37">
      <c r="A11" s="31">
        <v>9</v>
      </c>
      <c r="B11" s="16" t="s">
        <v>132</v>
      </c>
      <c r="C11" s="16" t="s">
        <v>207</v>
      </c>
      <c r="D11" s="17" t="s">
        <v>228</v>
      </c>
      <c r="E11" s="19" t="s">
        <v>229</v>
      </c>
      <c r="F11" s="19" t="s">
        <v>210</v>
      </c>
      <c r="G11" s="20" t="s">
        <v>230</v>
      </c>
      <c r="H11" s="20" t="s">
        <v>138</v>
      </c>
      <c r="I11" s="20" t="s">
        <v>231</v>
      </c>
      <c r="J11" s="20" t="s">
        <v>170</v>
      </c>
      <c r="K11" s="20" t="s">
        <v>232</v>
      </c>
      <c r="L11" s="20" t="s">
        <v>160</v>
      </c>
      <c r="M11" s="20" t="s">
        <v>233</v>
      </c>
      <c r="N11" s="20" t="s">
        <v>234</v>
      </c>
      <c r="O11" s="21" t="s">
        <v>145</v>
      </c>
      <c r="P11" s="21" t="s">
        <v>146</v>
      </c>
      <c r="Q11" s="21" t="s">
        <v>147</v>
      </c>
      <c r="R11" s="21" t="s">
        <v>148</v>
      </c>
      <c r="S11" s="21" t="s">
        <v>149</v>
      </c>
      <c r="T11" s="18" t="s">
        <v>150</v>
      </c>
      <c r="U11" s="18" t="s">
        <v>150</v>
      </c>
      <c r="V11" s="21" t="s">
        <v>149</v>
      </c>
      <c r="W11" s="21" t="s">
        <v>149</v>
      </c>
      <c r="X11" s="34" t="s">
        <v>235</v>
      </c>
      <c r="Y11" s="21" t="s">
        <v>236</v>
      </c>
      <c r="Z11" s="21" t="s">
        <v>237</v>
      </c>
      <c r="AA11" s="21">
        <v>69.5</v>
      </c>
      <c r="AB11" s="19">
        <v>67.5</v>
      </c>
      <c r="AC11" s="19"/>
      <c r="AD11" s="19">
        <v>137</v>
      </c>
      <c r="AE11" s="16">
        <v>2</v>
      </c>
      <c r="AF11" s="19">
        <v>2</v>
      </c>
      <c r="AG11" s="16">
        <v>11</v>
      </c>
      <c r="AH11" s="16">
        <v>81.2</v>
      </c>
      <c r="AI11" s="16">
        <v>74.85</v>
      </c>
      <c r="AJ11" s="15">
        <v>3</v>
      </c>
      <c r="AK11" s="14"/>
    </row>
    <row r="12" ht="45" customHeight="1" spans="1:37">
      <c r="A12" s="31">
        <v>10</v>
      </c>
      <c r="B12" s="16" t="s">
        <v>132</v>
      </c>
      <c r="C12" s="16" t="s">
        <v>207</v>
      </c>
      <c r="D12" s="17" t="s">
        <v>238</v>
      </c>
      <c r="E12" s="19" t="s">
        <v>239</v>
      </c>
      <c r="F12" s="19" t="s">
        <v>210</v>
      </c>
      <c r="G12" s="20" t="s">
        <v>240</v>
      </c>
      <c r="H12" s="20" t="s">
        <v>138</v>
      </c>
      <c r="I12" s="20" t="s">
        <v>241</v>
      </c>
      <c r="J12" s="20" t="s">
        <v>242</v>
      </c>
      <c r="K12" s="20" t="s">
        <v>243</v>
      </c>
      <c r="L12" s="20" t="s">
        <v>244</v>
      </c>
      <c r="M12" s="20" t="s">
        <v>245</v>
      </c>
      <c r="N12" s="20" t="s">
        <v>246</v>
      </c>
      <c r="O12" s="21" t="s">
        <v>145</v>
      </c>
      <c r="P12" s="21" t="s">
        <v>247</v>
      </c>
      <c r="Q12" s="21" t="s">
        <v>248</v>
      </c>
      <c r="R12" s="21" t="s">
        <v>148</v>
      </c>
      <c r="S12" s="21" t="s">
        <v>149</v>
      </c>
      <c r="T12" s="18" t="s">
        <v>150</v>
      </c>
      <c r="U12" s="18" t="s">
        <v>151</v>
      </c>
      <c r="V12" s="21" t="s">
        <v>149</v>
      </c>
      <c r="W12" s="21" t="s">
        <v>149</v>
      </c>
      <c r="X12" s="34" t="s">
        <v>249</v>
      </c>
      <c r="Y12" s="21" t="s">
        <v>250</v>
      </c>
      <c r="Z12" s="21" t="s">
        <v>251</v>
      </c>
      <c r="AA12" s="21">
        <v>73</v>
      </c>
      <c r="AB12" s="19">
        <v>65.5</v>
      </c>
      <c r="AC12" s="19"/>
      <c r="AD12" s="19">
        <v>138.5</v>
      </c>
      <c r="AE12" s="16">
        <v>2</v>
      </c>
      <c r="AF12" s="19">
        <v>2</v>
      </c>
      <c r="AG12" s="16">
        <v>14</v>
      </c>
      <c r="AH12" s="16">
        <v>78</v>
      </c>
      <c r="AI12" s="16">
        <v>73.625</v>
      </c>
      <c r="AJ12" s="15">
        <v>4</v>
      </c>
      <c r="AK12" s="14"/>
    </row>
    <row r="13" ht="45" customHeight="1" spans="1:37">
      <c r="A13" s="31">
        <v>11</v>
      </c>
      <c r="B13" s="16" t="s">
        <v>132</v>
      </c>
      <c r="C13" s="16" t="s">
        <v>207</v>
      </c>
      <c r="D13" s="17" t="s">
        <v>252</v>
      </c>
      <c r="E13" s="19" t="s">
        <v>253</v>
      </c>
      <c r="F13" s="19" t="s">
        <v>210</v>
      </c>
      <c r="G13" s="20" t="s">
        <v>254</v>
      </c>
      <c r="H13" s="20" t="s">
        <v>138</v>
      </c>
      <c r="I13" s="20" t="s">
        <v>255</v>
      </c>
      <c r="J13" s="20" t="s">
        <v>170</v>
      </c>
      <c r="K13" s="20" t="s">
        <v>141</v>
      </c>
      <c r="L13" s="20" t="s">
        <v>244</v>
      </c>
      <c r="M13" s="20" t="s">
        <v>256</v>
      </c>
      <c r="N13" s="20" t="s">
        <v>257</v>
      </c>
      <c r="O13" s="21" t="s">
        <v>182</v>
      </c>
      <c r="P13" s="21" t="s">
        <v>146</v>
      </c>
      <c r="Q13" s="21" t="s">
        <v>147</v>
      </c>
      <c r="R13" s="21" t="s">
        <v>148</v>
      </c>
      <c r="S13" s="21" t="s">
        <v>149</v>
      </c>
      <c r="T13" s="18" t="s">
        <v>150</v>
      </c>
      <c r="U13" s="18" t="s">
        <v>150</v>
      </c>
      <c r="V13" s="21" t="s">
        <v>149</v>
      </c>
      <c r="W13" s="21" t="s">
        <v>149</v>
      </c>
      <c r="X13" s="34" t="s">
        <v>258</v>
      </c>
      <c r="Y13" s="21" t="s">
        <v>258</v>
      </c>
      <c r="Z13" s="21" t="s">
        <v>259</v>
      </c>
      <c r="AA13" s="21">
        <v>74.5</v>
      </c>
      <c r="AB13" s="19">
        <v>68</v>
      </c>
      <c r="AC13" s="19"/>
      <c r="AD13" s="19">
        <v>142.5</v>
      </c>
      <c r="AE13" s="16">
        <v>2</v>
      </c>
      <c r="AF13" s="19">
        <v>2</v>
      </c>
      <c r="AG13" s="16">
        <v>15</v>
      </c>
      <c r="AH13" s="16">
        <v>75.2</v>
      </c>
      <c r="AI13" s="16">
        <v>73.225</v>
      </c>
      <c r="AJ13" s="15">
        <v>5</v>
      </c>
      <c r="AK13" s="14"/>
    </row>
    <row r="14" ht="45" customHeight="1" spans="1:37">
      <c r="A14" s="31">
        <v>12</v>
      </c>
      <c r="B14" s="16" t="s">
        <v>132</v>
      </c>
      <c r="C14" s="16" t="s">
        <v>207</v>
      </c>
      <c r="D14" s="17" t="s">
        <v>260</v>
      </c>
      <c r="E14" s="19" t="s">
        <v>261</v>
      </c>
      <c r="F14" s="19" t="s">
        <v>210</v>
      </c>
      <c r="G14" s="20" t="s">
        <v>262</v>
      </c>
      <c r="H14" s="20" t="s">
        <v>138</v>
      </c>
      <c r="I14" s="20" t="s">
        <v>263</v>
      </c>
      <c r="J14" s="20" t="s">
        <v>170</v>
      </c>
      <c r="K14" s="20" t="s">
        <v>264</v>
      </c>
      <c r="L14" s="20" t="s">
        <v>160</v>
      </c>
      <c r="M14" s="20" t="s">
        <v>265</v>
      </c>
      <c r="N14" s="20" t="s">
        <v>224</v>
      </c>
      <c r="O14" s="21" t="s">
        <v>145</v>
      </c>
      <c r="P14" s="21" t="s">
        <v>146</v>
      </c>
      <c r="Q14" s="21" t="s">
        <v>147</v>
      </c>
      <c r="R14" s="21" t="s">
        <v>148</v>
      </c>
      <c r="S14" s="21" t="s">
        <v>149</v>
      </c>
      <c r="T14" s="18" t="s">
        <v>150</v>
      </c>
      <c r="U14" s="18" t="s">
        <v>151</v>
      </c>
      <c r="V14" s="21" t="s">
        <v>149</v>
      </c>
      <c r="W14" s="21" t="s">
        <v>149</v>
      </c>
      <c r="X14" s="34" t="s">
        <v>266</v>
      </c>
      <c r="Y14" s="21" t="s">
        <v>266</v>
      </c>
      <c r="Z14" s="21" t="s">
        <v>267</v>
      </c>
      <c r="AA14" s="21">
        <v>67</v>
      </c>
      <c r="AB14" s="19">
        <v>74.5</v>
      </c>
      <c r="AC14" s="19"/>
      <c r="AD14" s="19">
        <v>141.5</v>
      </c>
      <c r="AE14" s="16">
        <v>2</v>
      </c>
      <c r="AF14" s="19">
        <v>2</v>
      </c>
      <c r="AG14" s="16">
        <v>12</v>
      </c>
      <c r="AH14" s="16">
        <v>75</v>
      </c>
      <c r="AI14" s="16">
        <v>72.875</v>
      </c>
      <c r="AJ14" s="15">
        <v>6</v>
      </c>
      <c r="AK14" s="14"/>
    </row>
    <row r="15" ht="45" customHeight="1" spans="1:37">
      <c r="A15" s="31">
        <v>13</v>
      </c>
      <c r="B15" s="16" t="s">
        <v>132</v>
      </c>
      <c r="C15" s="16" t="s">
        <v>268</v>
      </c>
      <c r="D15" s="17" t="s">
        <v>269</v>
      </c>
      <c r="E15" s="19" t="s">
        <v>270</v>
      </c>
      <c r="F15" s="19" t="s">
        <v>136</v>
      </c>
      <c r="G15" s="20" t="s">
        <v>271</v>
      </c>
      <c r="H15" s="20" t="s">
        <v>138</v>
      </c>
      <c r="I15" s="20" t="s">
        <v>272</v>
      </c>
      <c r="J15" s="20" t="s">
        <v>140</v>
      </c>
      <c r="K15" s="20" t="s">
        <v>273</v>
      </c>
      <c r="L15" s="20" t="s">
        <v>160</v>
      </c>
      <c r="M15" s="20" t="s">
        <v>274</v>
      </c>
      <c r="N15" s="20" t="s">
        <v>275</v>
      </c>
      <c r="O15" s="21" t="s">
        <v>276</v>
      </c>
      <c r="P15" s="21" t="s">
        <v>146</v>
      </c>
      <c r="Q15" s="21" t="s">
        <v>147</v>
      </c>
      <c r="R15" s="21" t="s">
        <v>148</v>
      </c>
      <c r="S15" s="21" t="s">
        <v>149</v>
      </c>
      <c r="T15" s="18" t="s">
        <v>151</v>
      </c>
      <c r="U15" s="18" t="s">
        <v>150</v>
      </c>
      <c r="V15" s="21" t="s">
        <v>149</v>
      </c>
      <c r="W15" s="21" t="s">
        <v>149</v>
      </c>
      <c r="X15" s="34" t="s">
        <v>277</v>
      </c>
      <c r="Y15" s="21" t="s">
        <v>278</v>
      </c>
      <c r="Z15" s="21" t="s">
        <v>279</v>
      </c>
      <c r="AA15" s="21">
        <v>72</v>
      </c>
      <c r="AB15" s="19">
        <v>66.5</v>
      </c>
      <c r="AC15" s="19"/>
      <c r="AD15" s="19">
        <v>138.5</v>
      </c>
      <c r="AE15" s="16">
        <v>5</v>
      </c>
      <c r="AF15" s="19">
        <v>1</v>
      </c>
      <c r="AG15" s="16">
        <v>16</v>
      </c>
      <c r="AH15" s="16">
        <v>83</v>
      </c>
      <c r="AI15" s="16">
        <v>76.125</v>
      </c>
      <c r="AJ15" s="15">
        <v>1</v>
      </c>
      <c r="AK15" s="14"/>
    </row>
    <row r="16" ht="45" customHeight="1" spans="1:37">
      <c r="A16" s="31">
        <v>14</v>
      </c>
      <c r="B16" s="16" t="s">
        <v>132</v>
      </c>
      <c r="C16" s="16" t="s">
        <v>268</v>
      </c>
      <c r="D16" s="17" t="s">
        <v>280</v>
      </c>
      <c r="E16" s="19" t="s">
        <v>281</v>
      </c>
      <c r="F16" s="19" t="s">
        <v>136</v>
      </c>
      <c r="G16" s="20" t="s">
        <v>282</v>
      </c>
      <c r="H16" s="20" t="s">
        <v>138</v>
      </c>
      <c r="I16" s="20" t="s">
        <v>283</v>
      </c>
      <c r="J16" s="20" t="s">
        <v>284</v>
      </c>
      <c r="K16" s="20" t="s">
        <v>285</v>
      </c>
      <c r="L16" s="20" t="s">
        <v>160</v>
      </c>
      <c r="M16" s="20" t="s">
        <v>286</v>
      </c>
      <c r="N16" s="20" t="s">
        <v>287</v>
      </c>
      <c r="O16" s="21" t="s">
        <v>288</v>
      </c>
      <c r="P16" s="21" t="s">
        <v>146</v>
      </c>
      <c r="Q16" s="21" t="s">
        <v>147</v>
      </c>
      <c r="R16" s="21" t="s">
        <v>148</v>
      </c>
      <c r="S16" s="21" t="s">
        <v>149</v>
      </c>
      <c r="T16" s="18" t="s">
        <v>151</v>
      </c>
      <c r="U16" s="18" t="s">
        <v>150</v>
      </c>
      <c r="V16" s="21" t="s">
        <v>149</v>
      </c>
      <c r="W16" s="21" t="s">
        <v>149</v>
      </c>
      <c r="X16" s="34" t="s">
        <v>289</v>
      </c>
      <c r="Y16" s="21" t="s">
        <v>290</v>
      </c>
      <c r="Z16" s="21" t="s">
        <v>291</v>
      </c>
      <c r="AA16" s="21">
        <v>67</v>
      </c>
      <c r="AB16" s="19">
        <v>69</v>
      </c>
      <c r="AC16" s="19"/>
      <c r="AD16" s="19">
        <v>136</v>
      </c>
      <c r="AE16" s="16">
        <v>5</v>
      </c>
      <c r="AF16" s="19">
        <v>1</v>
      </c>
      <c r="AG16" s="16">
        <v>15</v>
      </c>
      <c r="AH16" s="16">
        <v>82.8</v>
      </c>
      <c r="AI16" s="16">
        <v>75.4</v>
      </c>
      <c r="AJ16" s="15">
        <v>2</v>
      </c>
      <c r="AK16" s="14"/>
    </row>
    <row r="17" ht="45" customHeight="1" spans="1:37">
      <c r="A17" s="31">
        <v>15</v>
      </c>
      <c r="B17" s="16" t="s">
        <v>132</v>
      </c>
      <c r="C17" s="16" t="s">
        <v>268</v>
      </c>
      <c r="D17" s="17" t="s">
        <v>292</v>
      </c>
      <c r="E17" s="19" t="s">
        <v>293</v>
      </c>
      <c r="F17" s="19" t="s">
        <v>136</v>
      </c>
      <c r="G17" s="20" t="s">
        <v>294</v>
      </c>
      <c r="H17" s="20" t="s">
        <v>138</v>
      </c>
      <c r="I17" s="20" t="s">
        <v>295</v>
      </c>
      <c r="J17" s="20" t="s">
        <v>242</v>
      </c>
      <c r="K17" s="20" t="s">
        <v>296</v>
      </c>
      <c r="L17" s="20" t="s">
        <v>160</v>
      </c>
      <c r="M17" s="20" t="s">
        <v>245</v>
      </c>
      <c r="N17" s="20" t="s">
        <v>297</v>
      </c>
      <c r="O17" s="21" t="s">
        <v>298</v>
      </c>
      <c r="P17" s="21" t="s">
        <v>146</v>
      </c>
      <c r="Q17" s="21" t="s">
        <v>147</v>
      </c>
      <c r="R17" s="21" t="s">
        <v>148</v>
      </c>
      <c r="S17" s="21" t="s">
        <v>149</v>
      </c>
      <c r="T17" s="18" t="s">
        <v>151</v>
      </c>
      <c r="U17" s="18" t="s">
        <v>150</v>
      </c>
      <c r="V17" s="21" t="s">
        <v>149</v>
      </c>
      <c r="W17" s="21" t="s">
        <v>149</v>
      </c>
      <c r="X17" s="34" t="s">
        <v>299</v>
      </c>
      <c r="Y17" s="21" t="s">
        <v>300</v>
      </c>
      <c r="Z17" s="21" t="s">
        <v>141</v>
      </c>
      <c r="AA17" s="21">
        <v>68</v>
      </c>
      <c r="AB17" s="19">
        <v>66.5</v>
      </c>
      <c r="AC17" s="19"/>
      <c r="AD17" s="19">
        <v>134.5</v>
      </c>
      <c r="AE17" s="16">
        <v>5</v>
      </c>
      <c r="AF17" s="19">
        <v>1</v>
      </c>
      <c r="AG17" s="16">
        <v>18</v>
      </c>
      <c r="AH17" s="16">
        <v>81.8</v>
      </c>
      <c r="AI17" s="16">
        <v>74.525</v>
      </c>
      <c r="AJ17" s="15">
        <v>3</v>
      </c>
      <c r="AK17" s="14"/>
    </row>
    <row r="18" ht="45" customHeight="1" spans="1:37">
      <c r="A18" s="31">
        <v>16</v>
      </c>
      <c r="B18" s="16" t="s">
        <v>132</v>
      </c>
      <c r="C18" s="16" t="s">
        <v>268</v>
      </c>
      <c r="D18" s="17" t="s">
        <v>301</v>
      </c>
      <c r="E18" s="19" t="s">
        <v>302</v>
      </c>
      <c r="F18" s="19" t="s">
        <v>136</v>
      </c>
      <c r="G18" s="20" t="s">
        <v>303</v>
      </c>
      <c r="H18" s="20" t="s">
        <v>138</v>
      </c>
      <c r="I18" s="20" t="s">
        <v>304</v>
      </c>
      <c r="J18" s="20" t="s">
        <v>140</v>
      </c>
      <c r="K18" s="20" t="s">
        <v>141</v>
      </c>
      <c r="L18" s="20" t="s">
        <v>160</v>
      </c>
      <c r="M18" s="20" t="s">
        <v>305</v>
      </c>
      <c r="N18" s="20" t="s">
        <v>172</v>
      </c>
      <c r="O18" s="21" t="s">
        <v>306</v>
      </c>
      <c r="P18" s="21" t="s">
        <v>146</v>
      </c>
      <c r="Q18" s="21" t="s">
        <v>147</v>
      </c>
      <c r="R18" s="21" t="s">
        <v>148</v>
      </c>
      <c r="S18" s="21" t="s">
        <v>149</v>
      </c>
      <c r="T18" s="18" t="s">
        <v>151</v>
      </c>
      <c r="U18" s="18" t="s">
        <v>150</v>
      </c>
      <c r="V18" s="21" t="s">
        <v>149</v>
      </c>
      <c r="W18" s="21" t="s">
        <v>149</v>
      </c>
      <c r="X18" s="34" t="s">
        <v>307</v>
      </c>
      <c r="Y18" s="21" t="s">
        <v>308</v>
      </c>
      <c r="Z18" s="21" t="s">
        <v>309</v>
      </c>
      <c r="AA18" s="21">
        <v>70</v>
      </c>
      <c r="AB18" s="19">
        <v>66</v>
      </c>
      <c r="AC18" s="19"/>
      <c r="AD18" s="19">
        <v>136</v>
      </c>
      <c r="AE18" s="16">
        <v>5</v>
      </c>
      <c r="AF18" s="19">
        <v>1</v>
      </c>
      <c r="AG18" s="16">
        <v>13</v>
      </c>
      <c r="AH18" s="16">
        <v>79.8</v>
      </c>
      <c r="AI18" s="16">
        <v>73.9</v>
      </c>
      <c r="AJ18" s="15">
        <v>4</v>
      </c>
      <c r="AK18" s="14"/>
    </row>
    <row r="19" ht="45" customHeight="1" spans="1:37">
      <c r="A19" s="31">
        <v>17</v>
      </c>
      <c r="B19" s="16" t="s">
        <v>132</v>
      </c>
      <c r="C19" s="16" t="s">
        <v>310</v>
      </c>
      <c r="D19" s="17" t="s">
        <v>311</v>
      </c>
      <c r="E19" s="19" t="s">
        <v>312</v>
      </c>
      <c r="F19" s="19" t="s">
        <v>210</v>
      </c>
      <c r="G19" s="20" t="s">
        <v>313</v>
      </c>
      <c r="H19" s="20" t="s">
        <v>138</v>
      </c>
      <c r="I19" s="20" t="s">
        <v>314</v>
      </c>
      <c r="J19" s="20" t="s">
        <v>140</v>
      </c>
      <c r="K19" s="20" t="s">
        <v>141</v>
      </c>
      <c r="L19" s="20" t="s">
        <v>142</v>
      </c>
      <c r="M19" s="20" t="s">
        <v>315</v>
      </c>
      <c r="N19" s="20" t="s">
        <v>316</v>
      </c>
      <c r="O19" s="21" t="s">
        <v>306</v>
      </c>
      <c r="P19" s="21" t="s">
        <v>146</v>
      </c>
      <c r="Q19" s="21" t="s">
        <v>147</v>
      </c>
      <c r="R19" s="21" t="s">
        <v>148</v>
      </c>
      <c r="S19" s="21" t="s">
        <v>149</v>
      </c>
      <c r="T19" s="18" t="s">
        <v>151</v>
      </c>
      <c r="U19" s="18" t="s">
        <v>150</v>
      </c>
      <c r="V19" s="21" t="s">
        <v>149</v>
      </c>
      <c r="W19" s="21" t="s">
        <v>149</v>
      </c>
      <c r="X19" s="34" t="s">
        <v>317</v>
      </c>
      <c r="Y19" s="21" t="s">
        <v>317</v>
      </c>
      <c r="Z19" s="21" t="s">
        <v>318</v>
      </c>
      <c r="AA19" s="21">
        <v>67</v>
      </c>
      <c r="AB19" s="19">
        <v>71.5</v>
      </c>
      <c r="AC19" s="19"/>
      <c r="AD19" s="19">
        <v>138.5</v>
      </c>
      <c r="AE19" s="16">
        <v>6</v>
      </c>
      <c r="AF19" s="19">
        <v>1</v>
      </c>
      <c r="AG19" s="16">
        <v>18</v>
      </c>
      <c r="AH19" s="16">
        <v>77.8</v>
      </c>
      <c r="AI19" s="16">
        <v>73.525</v>
      </c>
      <c r="AJ19" s="15">
        <v>1</v>
      </c>
      <c r="AK19" s="14"/>
    </row>
    <row r="20" ht="45" customHeight="1" spans="1:37">
      <c r="A20" s="31">
        <v>18</v>
      </c>
      <c r="B20" s="16" t="s">
        <v>132</v>
      </c>
      <c r="C20" s="16" t="s">
        <v>310</v>
      </c>
      <c r="D20" s="17" t="s">
        <v>319</v>
      </c>
      <c r="E20" s="19" t="s">
        <v>320</v>
      </c>
      <c r="F20" s="19" t="s">
        <v>210</v>
      </c>
      <c r="G20" s="20" t="s">
        <v>321</v>
      </c>
      <c r="H20" s="20" t="s">
        <v>138</v>
      </c>
      <c r="I20" s="20" t="s">
        <v>322</v>
      </c>
      <c r="J20" s="20" t="s">
        <v>140</v>
      </c>
      <c r="K20" s="20" t="s">
        <v>141</v>
      </c>
      <c r="L20" s="20" t="s">
        <v>160</v>
      </c>
      <c r="M20" s="20" t="s">
        <v>323</v>
      </c>
      <c r="N20" s="20" t="s">
        <v>215</v>
      </c>
      <c r="O20" s="21" t="s">
        <v>324</v>
      </c>
      <c r="P20" s="21" t="s">
        <v>146</v>
      </c>
      <c r="Q20" s="21" t="s">
        <v>147</v>
      </c>
      <c r="R20" s="21" t="s">
        <v>148</v>
      </c>
      <c r="S20" s="21" t="s">
        <v>149</v>
      </c>
      <c r="T20" s="18" t="s">
        <v>151</v>
      </c>
      <c r="U20" s="18" t="s">
        <v>150</v>
      </c>
      <c r="V20" s="21" t="s">
        <v>149</v>
      </c>
      <c r="W20" s="21" t="s">
        <v>149</v>
      </c>
      <c r="X20" s="34" t="s">
        <v>325</v>
      </c>
      <c r="Y20" s="21" t="s">
        <v>326</v>
      </c>
      <c r="Z20" s="21" t="s">
        <v>327</v>
      </c>
      <c r="AA20" s="21">
        <v>70</v>
      </c>
      <c r="AB20" s="19">
        <v>69.5</v>
      </c>
      <c r="AC20" s="19"/>
      <c r="AD20" s="19">
        <v>139.5</v>
      </c>
      <c r="AE20" s="16">
        <v>6</v>
      </c>
      <c r="AF20" s="19">
        <v>1</v>
      </c>
      <c r="AG20" s="16">
        <v>8</v>
      </c>
      <c r="AH20" s="16">
        <v>77.2</v>
      </c>
      <c r="AI20" s="16">
        <v>73.475</v>
      </c>
      <c r="AJ20" s="15">
        <v>2</v>
      </c>
      <c r="AK20" s="14"/>
    </row>
    <row r="21" ht="45" customHeight="1" spans="1:37">
      <c r="A21" s="31">
        <v>19</v>
      </c>
      <c r="B21" s="16" t="s">
        <v>132</v>
      </c>
      <c r="C21" s="16" t="s">
        <v>310</v>
      </c>
      <c r="D21" s="17" t="s">
        <v>328</v>
      </c>
      <c r="E21" s="19" t="s">
        <v>329</v>
      </c>
      <c r="F21" s="19" t="s">
        <v>210</v>
      </c>
      <c r="G21" s="20" t="s">
        <v>330</v>
      </c>
      <c r="H21" s="20" t="s">
        <v>138</v>
      </c>
      <c r="I21" s="20" t="s">
        <v>331</v>
      </c>
      <c r="J21" s="20" t="s">
        <v>242</v>
      </c>
      <c r="K21" s="20" t="s">
        <v>332</v>
      </c>
      <c r="L21" s="20" t="s">
        <v>160</v>
      </c>
      <c r="M21" s="20" t="s">
        <v>333</v>
      </c>
      <c r="N21" s="20" t="s">
        <v>334</v>
      </c>
      <c r="O21" s="21" t="s">
        <v>335</v>
      </c>
      <c r="P21" s="21" t="s">
        <v>146</v>
      </c>
      <c r="Q21" s="21" t="s">
        <v>147</v>
      </c>
      <c r="R21" s="21" t="s">
        <v>148</v>
      </c>
      <c r="S21" s="21" t="s">
        <v>149</v>
      </c>
      <c r="T21" s="18" t="s">
        <v>151</v>
      </c>
      <c r="U21" s="18" t="s">
        <v>150</v>
      </c>
      <c r="V21" s="21" t="s">
        <v>149</v>
      </c>
      <c r="W21" s="21" t="s">
        <v>149</v>
      </c>
      <c r="X21" s="34" t="s">
        <v>336</v>
      </c>
      <c r="Y21" s="21" t="s">
        <v>337</v>
      </c>
      <c r="Z21" s="21" t="s">
        <v>332</v>
      </c>
      <c r="AA21" s="21">
        <v>66</v>
      </c>
      <c r="AB21" s="19">
        <v>68.5</v>
      </c>
      <c r="AC21" s="19"/>
      <c r="AD21" s="19">
        <v>134.5</v>
      </c>
      <c r="AE21" s="16">
        <v>6</v>
      </c>
      <c r="AF21" s="19">
        <v>1</v>
      </c>
      <c r="AG21" s="16">
        <v>2</v>
      </c>
      <c r="AH21" s="16">
        <v>76.8</v>
      </c>
      <c r="AI21" s="16">
        <v>72.025</v>
      </c>
      <c r="AJ21" s="15">
        <v>3</v>
      </c>
      <c r="AK21" s="14"/>
    </row>
    <row r="22" ht="45" customHeight="1" spans="1:37">
      <c r="A22" s="31">
        <v>20</v>
      </c>
      <c r="B22" s="16" t="s">
        <v>132</v>
      </c>
      <c r="C22" s="16" t="s">
        <v>310</v>
      </c>
      <c r="D22" s="17" t="s">
        <v>338</v>
      </c>
      <c r="E22" s="19" t="s">
        <v>339</v>
      </c>
      <c r="F22" s="19" t="s">
        <v>210</v>
      </c>
      <c r="G22" s="20" t="s">
        <v>340</v>
      </c>
      <c r="H22" s="20" t="s">
        <v>138</v>
      </c>
      <c r="I22" s="20" t="s">
        <v>341</v>
      </c>
      <c r="J22" s="20" t="s">
        <v>342</v>
      </c>
      <c r="K22" s="20" t="s">
        <v>343</v>
      </c>
      <c r="L22" s="20" t="s">
        <v>160</v>
      </c>
      <c r="M22" s="20" t="s">
        <v>344</v>
      </c>
      <c r="N22" s="20" t="s">
        <v>246</v>
      </c>
      <c r="O22" s="21" t="s">
        <v>345</v>
      </c>
      <c r="P22" s="21" t="s">
        <v>146</v>
      </c>
      <c r="Q22" s="21" t="s">
        <v>147</v>
      </c>
      <c r="R22" s="21" t="s">
        <v>148</v>
      </c>
      <c r="S22" s="21" t="s">
        <v>149</v>
      </c>
      <c r="T22" s="18" t="s">
        <v>151</v>
      </c>
      <c r="U22" s="18" t="s">
        <v>150</v>
      </c>
      <c r="V22" s="21" t="s">
        <v>149</v>
      </c>
      <c r="W22" s="21" t="s">
        <v>149</v>
      </c>
      <c r="X22" s="34" t="s">
        <v>346</v>
      </c>
      <c r="Y22" s="21" t="s">
        <v>347</v>
      </c>
      <c r="Z22" s="21" t="s">
        <v>348</v>
      </c>
      <c r="AA22" s="21">
        <v>69</v>
      </c>
      <c r="AB22" s="19">
        <v>68</v>
      </c>
      <c r="AC22" s="19"/>
      <c r="AD22" s="19">
        <v>137</v>
      </c>
      <c r="AE22" s="16">
        <v>6</v>
      </c>
      <c r="AF22" s="19">
        <v>1</v>
      </c>
      <c r="AG22" s="16">
        <v>11</v>
      </c>
      <c r="AH22" s="16">
        <v>75.2</v>
      </c>
      <c r="AI22" s="16">
        <v>71.85</v>
      </c>
      <c r="AJ22" s="15">
        <v>4</v>
      </c>
      <c r="AK22" s="14"/>
    </row>
    <row r="23" ht="45" customHeight="1" spans="1:37">
      <c r="A23" s="31">
        <v>21</v>
      </c>
      <c r="B23" s="16" t="s">
        <v>132</v>
      </c>
      <c r="C23" s="16" t="s">
        <v>349</v>
      </c>
      <c r="D23" s="17" t="s">
        <v>350</v>
      </c>
      <c r="E23" s="19" t="s">
        <v>351</v>
      </c>
      <c r="F23" s="19" t="s">
        <v>136</v>
      </c>
      <c r="G23" s="20" t="s">
        <v>352</v>
      </c>
      <c r="H23" s="20" t="s">
        <v>138</v>
      </c>
      <c r="I23" s="20" t="s">
        <v>353</v>
      </c>
      <c r="J23" s="20" t="s">
        <v>354</v>
      </c>
      <c r="K23" s="20" t="s">
        <v>355</v>
      </c>
      <c r="L23" s="20" t="s">
        <v>142</v>
      </c>
      <c r="M23" s="20" t="s">
        <v>356</v>
      </c>
      <c r="N23" s="20" t="s">
        <v>224</v>
      </c>
      <c r="O23" s="21" t="s">
        <v>357</v>
      </c>
      <c r="P23" s="21" t="s">
        <v>146</v>
      </c>
      <c r="Q23" s="21" t="s">
        <v>147</v>
      </c>
      <c r="R23" s="21" t="s">
        <v>148</v>
      </c>
      <c r="S23" s="21" t="s">
        <v>149</v>
      </c>
      <c r="T23" s="18" t="s">
        <v>151</v>
      </c>
      <c r="U23" s="18" t="s">
        <v>151</v>
      </c>
      <c r="V23" s="21" t="s">
        <v>149</v>
      </c>
      <c r="W23" s="21" t="s">
        <v>358</v>
      </c>
      <c r="X23" s="34" t="s">
        <v>359</v>
      </c>
      <c r="Y23" s="21" t="s">
        <v>360</v>
      </c>
      <c r="Z23" s="21" t="s">
        <v>361</v>
      </c>
      <c r="AA23" s="21">
        <v>73.5</v>
      </c>
      <c r="AB23" s="19">
        <v>65</v>
      </c>
      <c r="AC23" s="19"/>
      <c r="AD23" s="19">
        <v>138.5</v>
      </c>
      <c r="AE23" s="16">
        <v>7</v>
      </c>
      <c r="AF23" s="19">
        <v>1</v>
      </c>
      <c r="AG23" s="16">
        <v>2</v>
      </c>
      <c r="AH23" s="16">
        <v>81.2</v>
      </c>
      <c r="AI23" s="16">
        <v>75.225</v>
      </c>
      <c r="AJ23" s="15">
        <v>1</v>
      </c>
      <c r="AK23" s="14"/>
    </row>
    <row r="24" ht="45" customHeight="1" spans="1:37">
      <c r="A24" s="31">
        <v>22</v>
      </c>
      <c r="B24" s="16" t="s">
        <v>132</v>
      </c>
      <c r="C24" s="16" t="s">
        <v>349</v>
      </c>
      <c r="D24" s="17" t="s">
        <v>362</v>
      </c>
      <c r="E24" s="19" t="s">
        <v>363</v>
      </c>
      <c r="F24" s="19" t="s">
        <v>136</v>
      </c>
      <c r="G24" s="20" t="s">
        <v>364</v>
      </c>
      <c r="H24" s="20" t="s">
        <v>138</v>
      </c>
      <c r="I24" s="20" t="s">
        <v>365</v>
      </c>
      <c r="J24" s="20" t="s">
        <v>366</v>
      </c>
      <c r="K24" s="20" t="s">
        <v>367</v>
      </c>
      <c r="L24" s="20" t="s">
        <v>142</v>
      </c>
      <c r="M24" s="20" t="s">
        <v>368</v>
      </c>
      <c r="N24" s="20" t="s">
        <v>224</v>
      </c>
      <c r="O24" s="21" t="s">
        <v>369</v>
      </c>
      <c r="P24" s="21" t="s">
        <v>146</v>
      </c>
      <c r="Q24" s="21" t="s">
        <v>147</v>
      </c>
      <c r="R24" s="21" t="s">
        <v>148</v>
      </c>
      <c r="S24" s="21" t="s">
        <v>149</v>
      </c>
      <c r="T24" s="18" t="s">
        <v>151</v>
      </c>
      <c r="U24" s="18" t="s">
        <v>151</v>
      </c>
      <c r="V24" s="21" t="s">
        <v>149</v>
      </c>
      <c r="W24" s="21" t="s">
        <v>149</v>
      </c>
      <c r="X24" s="34" t="s">
        <v>370</v>
      </c>
      <c r="Y24" s="21" t="s">
        <v>371</v>
      </c>
      <c r="Z24" s="21" t="s">
        <v>372</v>
      </c>
      <c r="AA24" s="21">
        <v>63</v>
      </c>
      <c r="AB24" s="19">
        <v>75</v>
      </c>
      <c r="AC24" s="19"/>
      <c r="AD24" s="19">
        <v>138</v>
      </c>
      <c r="AE24" s="16">
        <v>7</v>
      </c>
      <c r="AF24" s="19">
        <v>1</v>
      </c>
      <c r="AG24" s="16">
        <v>16</v>
      </c>
      <c r="AH24" s="16">
        <v>76.8</v>
      </c>
      <c r="AI24" s="16">
        <v>72.9</v>
      </c>
      <c r="AJ24" s="15">
        <v>2</v>
      </c>
      <c r="AK24" s="14"/>
    </row>
    <row r="25" ht="45" customHeight="1" spans="1:37">
      <c r="A25" s="31">
        <v>23</v>
      </c>
      <c r="B25" s="16" t="s">
        <v>132</v>
      </c>
      <c r="C25" s="16" t="s">
        <v>349</v>
      </c>
      <c r="D25" s="17" t="s">
        <v>373</v>
      </c>
      <c r="E25" s="19" t="s">
        <v>374</v>
      </c>
      <c r="F25" s="19" t="s">
        <v>136</v>
      </c>
      <c r="G25" s="20" t="s">
        <v>375</v>
      </c>
      <c r="H25" s="20" t="s">
        <v>138</v>
      </c>
      <c r="I25" s="20" t="s">
        <v>376</v>
      </c>
      <c r="J25" s="20" t="s">
        <v>377</v>
      </c>
      <c r="K25" s="20" t="s">
        <v>378</v>
      </c>
      <c r="L25" s="20" t="s">
        <v>142</v>
      </c>
      <c r="M25" s="20" t="s">
        <v>379</v>
      </c>
      <c r="N25" s="20" t="s">
        <v>316</v>
      </c>
      <c r="O25" s="21" t="s">
        <v>380</v>
      </c>
      <c r="P25" s="21" t="s">
        <v>146</v>
      </c>
      <c r="Q25" s="21" t="s">
        <v>147</v>
      </c>
      <c r="R25" s="21" t="s">
        <v>148</v>
      </c>
      <c r="S25" s="21" t="s">
        <v>149</v>
      </c>
      <c r="T25" s="18" t="s">
        <v>151</v>
      </c>
      <c r="U25" s="18" t="s">
        <v>151</v>
      </c>
      <c r="V25" s="21" t="s">
        <v>149</v>
      </c>
      <c r="W25" s="21" t="s">
        <v>381</v>
      </c>
      <c r="X25" s="34" t="s">
        <v>382</v>
      </c>
      <c r="Y25" s="21" t="s">
        <v>383</v>
      </c>
      <c r="Z25" s="21" t="s">
        <v>384</v>
      </c>
      <c r="AA25" s="21">
        <v>61</v>
      </c>
      <c r="AB25" s="19">
        <v>63</v>
      </c>
      <c r="AC25" s="19"/>
      <c r="AD25" s="19">
        <v>124</v>
      </c>
      <c r="AE25" s="16">
        <v>7</v>
      </c>
      <c r="AF25" s="19">
        <v>1</v>
      </c>
      <c r="AG25" s="16">
        <v>5</v>
      </c>
      <c r="AH25" s="16">
        <v>83</v>
      </c>
      <c r="AI25" s="16">
        <v>72.5</v>
      </c>
      <c r="AJ25" s="15">
        <v>3</v>
      </c>
      <c r="AK25" s="14"/>
    </row>
    <row r="26" ht="45" customHeight="1" spans="1:37">
      <c r="A26" s="31">
        <v>24</v>
      </c>
      <c r="B26" s="16" t="s">
        <v>132</v>
      </c>
      <c r="C26" s="16" t="s">
        <v>385</v>
      </c>
      <c r="D26" s="17" t="s">
        <v>386</v>
      </c>
      <c r="E26" s="19" t="s">
        <v>387</v>
      </c>
      <c r="F26" s="19" t="s">
        <v>210</v>
      </c>
      <c r="G26" s="20" t="s">
        <v>388</v>
      </c>
      <c r="H26" s="20" t="s">
        <v>138</v>
      </c>
      <c r="I26" s="20" t="s">
        <v>389</v>
      </c>
      <c r="J26" s="20" t="s">
        <v>390</v>
      </c>
      <c r="K26" s="20" t="s">
        <v>141</v>
      </c>
      <c r="L26" s="20" t="s">
        <v>142</v>
      </c>
      <c r="M26" s="20" t="s">
        <v>233</v>
      </c>
      <c r="N26" s="20" t="s">
        <v>215</v>
      </c>
      <c r="O26" s="21" t="s">
        <v>391</v>
      </c>
      <c r="P26" s="21" t="s">
        <v>146</v>
      </c>
      <c r="Q26" s="21" t="s">
        <v>147</v>
      </c>
      <c r="R26" s="21" t="s">
        <v>392</v>
      </c>
      <c r="S26" s="21" t="s">
        <v>149</v>
      </c>
      <c r="T26" s="18" t="s">
        <v>151</v>
      </c>
      <c r="U26" s="18" t="s">
        <v>151</v>
      </c>
      <c r="V26" s="21" t="s">
        <v>393</v>
      </c>
      <c r="W26" s="21" t="s">
        <v>394</v>
      </c>
      <c r="X26" s="34" t="s">
        <v>395</v>
      </c>
      <c r="Y26" s="21" t="s">
        <v>396</v>
      </c>
      <c r="Z26" s="21" t="s">
        <v>397</v>
      </c>
      <c r="AA26" s="21">
        <v>66.5</v>
      </c>
      <c r="AB26" s="19">
        <v>70</v>
      </c>
      <c r="AC26" s="19"/>
      <c r="AD26" s="19">
        <v>136.5</v>
      </c>
      <c r="AE26" s="16">
        <v>5</v>
      </c>
      <c r="AF26" s="19">
        <v>1</v>
      </c>
      <c r="AG26" s="16">
        <v>9</v>
      </c>
      <c r="AH26" s="16">
        <v>81.6</v>
      </c>
      <c r="AI26" s="16">
        <v>74.925</v>
      </c>
      <c r="AJ26" s="15">
        <v>1</v>
      </c>
      <c r="AK26" s="14"/>
    </row>
    <row r="27" ht="45" customHeight="1" spans="1:37">
      <c r="A27" s="31">
        <v>25</v>
      </c>
      <c r="B27" s="16" t="s">
        <v>132</v>
      </c>
      <c r="C27" s="16" t="s">
        <v>385</v>
      </c>
      <c r="D27" s="17" t="s">
        <v>398</v>
      </c>
      <c r="E27" s="19" t="s">
        <v>399</v>
      </c>
      <c r="F27" s="19" t="s">
        <v>210</v>
      </c>
      <c r="G27" s="20" t="s">
        <v>400</v>
      </c>
      <c r="H27" s="20" t="s">
        <v>138</v>
      </c>
      <c r="I27" s="20" t="s">
        <v>401</v>
      </c>
      <c r="J27" s="20" t="s">
        <v>390</v>
      </c>
      <c r="K27" s="20" t="s">
        <v>213</v>
      </c>
      <c r="L27" s="20" t="s">
        <v>142</v>
      </c>
      <c r="M27" s="20" t="s">
        <v>402</v>
      </c>
      <c r="N27" s="20" t="s">
        <v>234</v>
      </c>
      <c r="O27" s="21" t="s">
        <v>403</v>
      </c>
      <c r="P27" s="21" t="s">
        <v>146</v>
      </c>
      <c r="Q27" s="21" t="s">
        <v>147</v>
      </c>
      <c r="R27" s="21" t="s">
        <v>148</v>
      </c>
      <c r="S27" s="21" t="s">
        <v>234</v>
      </c>
      <c r="T27" s="18" t="s">
        <v>151</v>
      </c>
      <c r="U27" s="18" t="s">
        <v>151</v>
      </c>
      <c r="V27" s="21" t="s">
        <v>149</v>
      </c>
      <c r="W27" s="21" t="s">
        <v>149</v>
      </c>
      <c r="X27" s="34" t="s">
        <v>404</v>
      </c>
      <c r="Y27" s="21" t="s">
        <v>404</v>
      </c>
      <c r="Z27" s="21" t="s">
        <v>405</v>
      </c>
      <c r="AA27" s="21">
        <v>65.5</v>
      </c>
      <c r="AB27" s="19">
        <v>68</v>
      </c>
      <c r="AC27" s="19"/>
      <c r="AD27" s="19">
        <v>133.5</v>
      </c>
      <c r="AE27" s="16">
        <v>5</v>
      </c>
      <c r="AF27" s="19">
        <v>1</v>
      </c>
      <c r="AG27" s="16">
        <v>19</v>
      </c>
      <c r="AH27" s="16">
        <v>80.6</v>
      </c>
      <c r="AI27" s="16">
        <v>73.675</v>
      </c>
      <c r="AJ27" s="15">
        <v>2</v>
      </c>
      <c r="AK27" s="14"/>
    </row>
    <row r="28" ht="45" customHeight="1" spans="1:37">
      <c r="A28" s="31">
        <v>26</v>
      </c>
      <c r="B28" s="16" t="s">
        <v>132</v>
      </c>
      <c r="C28" s="16" t="s">
        <v>385</v>
      </c>
      <c r="D28" s="17" t="s">
        <v>406</v>
      </c>
      <c r="E28" s="19" t="s">
        <v>407</v>
      </c>
      <c r="F28" s="19" t="s">
        <v>210</v>
      </c>
      <c r="G28" s="20" t="s">
        <v>408</v>
      </c>
      <c r="H28" s="20" t="s">
        <v>138</v>
      </c>
      <c r="I28" s="20" t="s">
        <v>409</v>
      </c>
      <c r="J28" s="20" t="s">
        <v>377</v>
      </c>
      <c r="K28" s="20" t="s">
        <v>410</v>
      </c>
      <c r="L28" s="20" t="s">
        <v>142</v>
      </c>
      <c r="M28" s="20" t="s">
        <v>265</v>
      </c>
      <c r="N28" s="20" t="s">
        <v>411</v>
      </c>
      <c r="O28" s="21" t="s">
        <v>412</v>
      </c>
      <c r="P28" s="21" t="s">
        <v>146</v>
      </c>
      <c r="Q28" s="21" t="s">
        <v>147</v>
      </c>
      <c r="R28" s="21" t="s">
        <v>148</v>
      </c>
      <c r="S28" s="21" t="s">
        <v>149</v>
      </c>
      <c r="T28" s="18" t="s">
        <v>151</v>
      </c>
      <c r="U28" s="18" t="s">
        <v>151</v>
      </c>
      <c r="V28" s="21" t="s">
        <v>149</v>
      </c>
      <c r="W28" s="21" t="s">
        <v>149</v>
      </c>
      <c r="X28" s="34" t="s">
        <v>413</v>
      </c>
      <c r="Y28" s="21" t="s">
        <v>414</v>
      </c>
      <c r="Z28" s="21" t="s">
        <v>415</v>
      </c>
      <c r="AA28" s="21">
        <v>67.5</v>
      </c>
      <c r="AB28" s="19">
        <v>62.5</v>
      </c>
      <c r="AC28" s="19"/>
      <c r="AD28" s="19">
        <v>130</v>
      </c>
      <c r="AE28" s="16">
        <v>5</v>
      </c>
      <c r="AF28" s="19">
        <v>1</v>
      </c>
      <c r="AG28" s="16">
        <v>8</v>
      </c>
      <c r="AH28" s="16">
        <v>82.2</v>
      </c>
      <c r="AI28" s="16">
        <v>73.6</v>
      </c>
      <c r="AJ28" s="15">
        <v>3</v>
      </c>
      <c r="AK28" s="14"/>
    </row>
    <row r="29" ht="45" customHeight="1" spans="1:37">
      <c r="A29" s="31">
        <v>27</v>
      </c>
      <c r="B29" s="16" t="s">
        <v>132</v>
      </c>
      <c r="C29" s="16" t="s">
        <v>416</v>
      </c>
      <c r="D29" s="17" t="s">
        <v>417</v>
      </c>
      <c r="E29" s="19" t="s">
        <v>418</v>
      </c>
      <c r="F29" s="19" t="s">
        <v>136</v>
      </c>
      <c r="G29" s="20" t="s">
        <v>419</v>
      </c>
      <c r="H29" s="20" t="s">
        <v>138</v>
      </c>
      <c r="I29" s="20" t="s">
        <v>420</v>
      </c>
      <c r="J29" s="20" t="s">
        <v>342</v>
      </c>
      <c r="K29" s="20" t="s">
        <v>421</v>
      </c>
      <c r="L29" s="20" t="s">
        <v>160</v>
      </c>
      <c r="M29" s="20" t="s">
        <v>333</v>
      </c>
      <c r="N29" s="20" t="s">
        <v>422</v>
      </c>
      <c r="O29" s="21" t="s">
        <v>423</v>
      </c>
      <c r="P29" s="21" t="s">
        <v>146</v>
      </c>
      <c r="Q29" s="21" t="s">
        <v>147</v>
      </c>
      <c r="R29" s="21" t="s">
        <v>148</v>
      </c>
      <c r="S29" s="21" t="s">
        <v>149</v>
      </c>
      <c r="T29" s="18" t="s">
        <v>151</v>
      </c>
      <c r="U29" s="18" t="s">
        <v>151</v>
      </c>
      <c r="V29" s="21" t="s">
        <v>424</v>
      </c>
      <c r="W29" s="21" t="s">
        <v>425</v>
      </c>
      <c r="X29" s="34" t="s">
        <v>426</v>
      </c>
      <c r="Y29" s="21" t="s">
        <v>427</v>
      </c>
      <c r="Z29" s="21" t="s">
        <v>428</v>
      </c>
      <c r="AA29" s="21">
        <v>71</v>
      </c>
      <c r="AB29" s="19">
        <v>73</v>
      </c>
      <c r="AC29" s="19"/>
      <c r="AD29" s="19">
        <v>144</v>
      </c>
      <c r="AE29" s="16">
        <v>6</v>
      </c>
      <c r="AF29" s="19">
        <v>1</v>
      </c>
      <c r="AG29" s="16">
        <v>7</v>
      </c>
      <c r="AH29" s="16">
        <v>75.8</v>
      </c>
      <c r="AI29" s="16">
        <v>73.9</v>
      </c>
      <c r="AJ29" s="15">
        <v>1</v>
      </c>
      <c r="AK29" s="14"/>
    </row>
    <row r="30" ht="45" customHeight="1" spans="1:37">
      <c r="A30" s="31">
        <v>28</v>
      </c>
      <c r="B30" s="16" t="s">
        <v>132</v>
      </c>
      <c r="C30" s="16" t="s">
        <v>416</v>
      </c>
      <c r="D30" s="17" t="s">
        <v>429</v>
      </c>
      <c r="E30" s="19" t="s">
        <v>430</v>
      </c>
      <c r="F30" s="19" t="s">
        <v>136</v>
      </c>
      <c r="G30" s="20" t="s">
        <v>431</v>
      </c>
      <c r="H30" s="20" t="s">
        <v>138</v>
      </c>
      <c r="I30" s="20" t="s">
        <v>432</v>
      </c>
      <c r="J30" s="20" t="s">
        <v>284</v>
      </c>
      <c r="K30" s="20" t="s">
        <v>141</v>
      </c>
      <c r="L30" s="20" t="s">
        <v>160</v>
      </c>
      <c r="M30" s="20" t="s">
        <v>433</v>
      </c>
      <c r="N30" s="20" t="s">
        <v>422</v>
      </c>
      <c r="O30" s="21" t="s">
        <v>434</v>
      </c>
      <c r="P30" s="21" t="s">
        <v>146</v>
      </c>
      <c r="Q30" s="21" t="s">
        <v>147</v>
      </c>
      <c r="R30" s="21" t="s">
        <v>148</v>
      </c>
      <c r="S30" s="21" t="s">
        <v>149</v>
      </c>
      <c r="T30" s="18" t="s">
        <v>151</v>
      </c>
      <c r="U30" s="18" t="s">
        <v>150</v>
      </c>
      <c r="V30" s="21" t="s">
        <v>149</v>
      </c>
      <c r="W30" s="21" t="s">
        <v>149</v>
      </c>
      <c r="X30" s="34" t="s">
        <v>435</v>
      </c>
      <c r="Y30" s="21" t="s">
        <v>436</v>
      </c>
      <c r="Z30" s="21" t="s">
        <v>437</v>
      </c>
      <c r="AA30" s="21">
        <v>67.5</v>
      </c>
      <c r="AB30" s="19">
        <v>64</v>
      </c>
      <c r="AC30" s="19"/>
      <c r="AD30" s="19">
        <v>131.5</v>
      </c>
      <c r="AE30" s="16">
        <v>6</v>
      </c>
      <c r="AF30" s="19">
        <v>1</v>
      </c>
      <c r="AG30" s="16">
        <v>15</v>
      </c>
      <c r="AH30" s="16">
        <v>73.8</v>
      </c>
      <c r="AI30" s="16">
        <v>69.775</v>
      </c>
      <c r="AJ30" s="15">
        <v>2</v>
      </c>
      <c r="AK30" s="14"/>
    </row>
    <row r="31" ht="45" customHeight="1" spans="1:37">
      <c r="A31" s="31">
        <v>29</v>
      </c>
      <c r="B31" s="16" t="s">
        <v>132</v>
      </c>
      <c r="C31" s="16" t="s">
        <v>416</v>
      </c>
      <c r="D31" s="17" t="s">
        <v>438</v>
      </c>
      <c r="E31" s="19" t="s">
        <v>439</v>
      </c>
      <c r="F31" s="19" t="s">
        <v>136</v>
      </c>
      <c r="G31" s="20" t="s">
        <v>440</v>
      </c>
      <c r="H31" s="20" t="s">
        <v>138</v>
      </c>
      <c r="I31" s="20" t="s">
        <v>441</v>
      </c>
      <c r="J31" s="20" t="s">
        <v>242</v>
      </c>
      <c r="K31" s="20" t="s">
        <v>442</v>
      </c>
      <c r="L31" s="20" t="s">
        <v>160</v>
      </c>
      <c r="M31" s="20" t="s">
        <v>443</v>
      </c>
      <c r="N31" s="20" t="s">
        <v>444</v>
      </c>
      <c r="O31" s="21" t="s">
        <v>434</v>
      </c>
      <c r="P31" s="21" t="s">
        <v>146</v>
      </c>
      <c r="Q31" s="21" t="s">
        <v>147</v>
      </c>
      <c r="R31" s="21" t="s">
        <v>148</v>
      </c>
      <c r="S31" s="21" t="s">
        <v>149</v>
      </c>
      <c r="T31" s="18" t="s">
        <v>150</v>
      </c>
      <c r="U31" s="18" t="s">
        <v>150</v>
      </c>
      <c r="V31" s="21" t="s">
        <v>149</v>
      </c>
      <c r="W31" s="21" t="s">
        <v>149</v>
      </c>
      <c r="X31" s="34" t="s">
        <v>445</v>
      </c>
      <c r="Y31" s="21" t="s">
        <v>446</v>
      </c>
      <c r="Z31" s="21" t="s">
        <v>447</v>
      </c>
      <c r="AA31" s="21">
        <v>55.5</v>
      </c>
      <c r="AB31" s="19">
        <v>71.5</v>
      </c>
      <c r="AC31" s="19"/>
      <c r="AD31" s="19">
        <v>127</v>
      </c>
      <c r="AE31" s="16">
        <v>6</v>
      </c>
      <c r="AF31" s="19">
        <v>1</v>
      </c>
      <c r="AG31" s="16">
        <v>9</v>
      </c>
      <c r="AH31" s="16">
        <v>72.4</v>
      </c>
      <c r="AI31" s="16">
        <v>67.95</v>
      </c>
      <c r="AJ31" s="15">
        <v>3</v>
      </c>
      <c r="AK31" s="14"/>
    </row>
    <row r="32" ht="45" customHeight="1" spans="1:37">
      <c r="A32" s="31">
        <v>30</v>
      </c>
      <c r="B32" s="16" t="s">
        <v>132</v>
      </c>
      <c r="C32" s="16" t="s">
        <v>448</v>
      </c>
      <c r="D32" s="17" t="s">
        <v>449</v>
      </c>
      <c r="E32" s="19" t="s">
        <v>450</v>
      </c>
      <c r="F32" s="19" t="s">
        <v>210</v>
      </c>
      <c r="G32" s="20" t="s">
        <v>451</v>
      </c>
      <c r="H32" s="20" t="s">
        <v>138</v>
      </c>
      <c r="I32" s="20" t="s">
        <v>452</v>
      </c>
      <c r="J32" s="20" t="s">
        <v>140</v>
      </c>
      <c r="K32" s="20" t="s">
        <v>141</v>
      </c>
      <c r="L32" s="20" t="s">
        <v>142</v>
      </c>
      <c r="M32" s="20" t="s">
        <v>453</v>
      </c>
      <c r="N32" s="20" t="s">
        <v>454</v>
      </c>
      <c r="O32" s="21" t="s">
        <v>182</v>
      </c>
      <c r="P32" s="21" t="s">
        <v>146</v>
      </c>
      <c r="Q32" s="21" t="s">
        <v>147</v>
      </c>
      <c r="R32" s="21" t="s">
        <v>148</v>
      </c>
      <c r="S32" s="21" t="s">
        <v>149</v>
      </c>
      <c r="T32" s="18" t="s">
        <v>150</v>
      </c>
      <c r="U32" s="18" t="s">
        <v>150</v>
      </c>
      <c r="V32" s="21" t="s">
        <v>149</v>
      </c>
      <c r="W32" s="21" t="s">
        <v>149</v>
      </c>
      <c r="X32" s="34" t="s">
        <v>455</v>
      </c>
      <c r="Y32" s="21" t="s">
        <v>455</v>
      </c>
      <c r="Z32" s="21" t="s">
        <v>456</v>
      </c>
      <c r="AA32" s="21">
        <v>73.5</v>
      </c>
      <c r="AB32" s="19">
        <v>54</v>
      </c>
      <c r="AC32" s="19"/>
      <c r="AD32" s="19">
        <v>127.5</v>
      </c>
      <c r="AE32" s="16">
        <v>7</v>
      </c>
      <c r="AF32" s="19">
        <v>1</v>
      </c>
      <c r="AG32" s="16">
        <v>17</v>
      </c>
      <c r="AH32" s="16">
        <v>83.8</v>
      </c>
      <c r="AI32" s="16">
        <v>73.775</v>
      </c>
      <c r="AJ32" s="15">
        <v>1</v>
      </c>
      <c r="AK32" s="14"/>
    </row>
    <row r="33" ht="45" customHeight="1" spans="1:37">
      <c r="A33" s="31">
        <v>31</v>
      </c>
      <c r="B33" s="16" t="s">
        <v>132</v>
      </c>
      <c r="C33" s="16" t="s">
        <v>448</v>
      </c>
      <c r="D33" s="17" t="s">
        <v>457</v>
      </c>
      <c r="E33" s="19" t="s">
        <v>458</v>
      </c>
      <c r="F33" s="19" t="s">
        <v>210</v>
      </c>
      <c r="G33" s="20" t="s">
        <v>459</v>
      </c>
      <c r="H33" s="20" t="s">
        <v>138</v>
      </c>
      <c r="I33" s="20" t="s">
        <v>460</v>
      </c>
      <c r="J33" s="20" t="s">
        <v>140</v>
      </c>
      <c r="K33" s="20" t="s">
        <v>141</v>
      </c>
      <c r="L33" s="20" t="s">
        <v>142</v>
      </c>
      <c r="M33" s="20" t="s">
        <v>461</v>
      </c>
      <c r="N33" s="20" t="s">
        <v>462</v>
      </c>
      <c r="O33" s="21" t="s">
        <v>145</v>
      </c>
      <c r="P33" s="21" t="s">
        <v>146</v>
      </c>
      <c r="Q33" s="21" t="s">
        <v>147</v>
      </c>
      <c r="R33" s="21" t="s">
        <v>148</v>
      </c>
      <c r="S33" s="21" t="s">
        <v>149</v>
      </c>
      <c r="T33" s="18" t="s">
        <v>150</v>
      </c>
      <c r="U33" s="18" t="s">
        <v>151</v>
      </c>
      <c r="V33" s="21" t="s">
        <v>149</v>
      </c>
      <c r="W33" s="21" t="s">
        <v>149</v>
      </c>
      <c r="X33" s="34" t="s">
        <v>463</v>
      </c>
      <c r="Y33" s="21" t="s">
        <v>464</v>
      </c>
      <c r="Z33" s="21" t="s">
        <v>465</v>
      </c>
      <c r="AA33" s="21">
        <v>64</v>
      </c>
      <c r="AB33" s="19">
        <v>63</v>
      </c>
      <c r="AC33" s="19"/>
      <c r="AD33" s="19">
        <v>127</v>
      </c>
      <c r="AE33" s="16">
        <v>7</v>
      </c>
      <c r="AF33" s="19">
        <v>1</v>
      </c>
      <c r="AG33" s="16">
        <v>12</v>
      </c>
      <c r="AH33" s="16">
        <v>82</v>
      </c>
      <c r="AI33" s="16">
        <v>72.75</v>
      </c>
      <c r="AJ33" s="15">
        <v>2</v>
      </c>
      <c r="AK33" s="14"/>
    </row>
    <row r="34" ht="45" customHeight="1" spans="1:37">
      <c r="A34" s="31">
        <v>32</v>
      </c>
      <c r="B34" s="16" t="s">
        <v>132</v>
      </c>
      <c r="C34" s="16" t="s">
        <v>448</v>
      </c>
      <c r="D34" s="17" t="s">
        <v>466</v>
      </c>
      <c r="E34" s="19" t="s">
        <v>467</v>
      </c>
      <c r="F34" s="19" t="s">
        <v>210</v>
      </c>
      <c r="G34" s="20" t="s">
        <v>468</v>
      </c>
      <c r="H34" s="20" t="s">
        <v>138</v>
      </c>
      <c r="I34" s="20" t="s">
        <v>469</v>
      </c>
      <c r="J34" s="20" t="s">
        <v>242</v>
      </c>
      <c r="K34" s="20" t="s">
        <v>470</v>
      </c>
      <c r="L34" s="20" t="s">
        <v>160</v>
      </c>
      <c r="M34" s="20" t="s">
        <v>471</v>
      </c>
      <c r="N34" s="20" t="s">
        <v>422</v>
      </c>
      <c r="O34" s="21" t="s">
        <v>472</v>
      </c>
      <c r="P34" s="21" t="s">
        <v>146</v>
      </c>
      <c r="Q34" s="21" t="s">
        <v>147</v>
      </c>
      <c r="R34" s="21" t="s">
        <v>148</v>
      </c>
      <c r="S34" s="21" t="s">
        <v>149</v>
      </c>
      <c r="T34" s="18" t="s">
        <v>151</v>
      </c>
      <c r="U34" s="18" t="s">
        <v>150</v>
      </c>
      <c r="V34" s="21" t="s">
        <v>149</v>
      </c>
      <c r="W34" s="21" t="s">
        <v>149</v>
      </c>
      <c r="X34" s="34" t="s">
        <v>473</v>
      </c>
      <c r="Y34" s="21" t="s">
        <v>474</v>
      </c>
      <c r="Z34" s="21" t="s">
        <v>475</v>
      </c>
      <c r="AA34" s="21">
        <v>61</v>
      </c>
      <c r="AB34" s="19">
        <v>69</v>
      </c>
      <c r="AC34" s="19"/>
      <c r="AD34" s="19">
        <v>130</v>
      </c>
      <c r="AE34" s="16">
        <v>7</v>
      </c>
      <c r="AF34" s="19">
        <v>1</v>
      </c>
      <c r="AG34" s="16">
        <v>10</v>
      </c>
      <c r="AH34" s="16">
        <v>80.4</v>
      </c>
      <c r="AI34" s="16">
        <v>72.7</v>
      </c>
      <c r="AJ34" s="15">
        <v>3</v>
      </c>
      <c r="AK34" s="14"/>
    </row>
    <row r="35" ht="45" customHeight="1" spans="1:37">
      <c r="A35" s="31">
        <v>33</v>
      </c>
      <c r="B35" s="16" t="s">
        <v>132</v>
      </c>
      <c r="C35" s="16" t="s">
        <v>476</v>
      </c>
      <c r="D35" s="17" t="s">
        <v>477</v>
      </c>
      <c r="E35" s="19" t="s">
        <v>478</v>
      </c>
      <c r="F35" s="19" t="s">
        <v>136</v>
      </c>
      <c r="G35" s="20" t="s">
        <v>479</v>
      </c>
      <c r="H35" s="20" t="s">
        <v>138</v>
      </c>
      <c r="I35" s="20" t="s">
        <v>480</v>
      </c>
      <c r="J35" s="20" t="s">
        <v>377</v>
      </c>
      <c r="K35" s="20" t="s">
        <v>141</v>
      </c>
      <c r="L35" s="20" t="s">
        <v>160</v>
      </c>
      <c r="M35" s="20" t="s">
        <v>481</v>
      </c>
      <c r="N35" s="20" t="s">
        <v>482</v>
      </c>
      <c r="O35" s="21" t="s">
        <v>483</v>
      </c>
      <c r="P35" s="21" t="s">
        <v>146</v>
      </c>
      <c r="Q35" s="21" t="s">
        <v>147</v>
      </c>
      <c r="R35" s="21" t="s">
        <v>148</v>
      </c>
      <c r="S35" s="21" t="s">
        <v>149</v>
      </c>
      <c r="T35" s="18" t="s">
        <v>151</v>
      </c>
      <c r="U35" s="18" t="s">
        <v>151</v>
      </c>
      <c r="V35" s="21" t="s">
        <v>484</v>
      </c>
      <c r="W35" s="21" t="s">
        <v>485</v>
      </c>
      <c r="X35" s="34" t="s">
        <v>486</v>
      </c>
      <c r="Y35" s="21" t="s">
        <v>487</v>
      </c>
      <c r="Z35" s="21" t="s">
        <v>488</v>
      </c>
      <c r="AA35" s="21">
        <v>68</v>
      </c>
      <c r="AB35" s="19">
        <v>70.5</v>
      </c>
      <c r="AC35" s="19"/>
      <c r="AD35" s="19">
        <v>138.5</v>
      </c>
      <c r="AE35" s="16">
        <v>8</v>
      </c>
      <c r="AF35" s="19">
        <v>1</v>
      </c>
      <c r="AG35" s="16">
        <v>16</v>
      </c>
      <c r="AH35" s="16">
        <v>80.8</v>
      </c>
      <c r="AI35" s="16">
        <v>75.025</v>
      </c>
      <c r="AJ35" s="15">
        <v>1</v>
      </c>
      <c r="AK35" s="14"/>
    </row>
    <row r="36" ht="45" customHeight="1" spans="1:37">
      <c r="A36" s="31">
        <v>34</v>
      </c>
      <c r="B36" s="16" t="s">
        <v>132</v>
      </c>
      <c r="C36" s="16" t="s">
        <v>476</v>
      </c>
      <c r="D36" s="17" t="s">
        <v>489</v>
      </c>
      <c r="E36" s="19" t="s">
        <v>490</v>
      </c>
      <c r="F36" s="19" t="s">
        <v>136</v>
      </c>
      <c r="G36" s="20" t="s">
        <v>491</v>
      </c>
      <c r="H36" s="20" t="s">
        <v>138</v>
      </c>
      <c r="I36" s="20" t="s">
        <v>492</v>
      </c>
      <c r="J36" s="20" t="s">
        <v>242</v>
      </c>
      <c r="K36" s="20" t="s">
        <v>493</v>
      </c>
      <c r="L36" s="20" t="s">
        <v>160</v>
      </c>
      <c r="M36" s="20" t="s">
        <v>494</v>
      </c>
      <c r="N36" s="20" t="s">
        <v>495</v>
      </c>
      <c r="O36" s="21" t="s">
        <v>496</v>
      </c>
      <c r="P36" s="21" t="s">
        <v>146</v>
      </c>
      <c r="Q36" s="21" t="s">
        <v>147</v>
      </c>
      <c r="R36" s="21" t="s">
        <v>148</v>
      </c>
      <c r="S36" s="21" t="s">
        <v>149</v>
      </c>
      <c r="T36" s="18" t="s">
        <v>151</v>
      </c>
      <c r="U36" s="18" t="s">
        <v>151</v>
      </c>
      <c r="V36" s="21" t="s">
        <v>149</v>
      </c>
      <c r="W36" s="21" t="s">
        <v>497</v>
      </c>
      <c r="X36" s="34" t="s">
        <v>498</v>
      </c>
      <c r="Y36" s="21" t="s">
        <v>499</v>
      </c>
      <c r="Z36" s="21" t="s">
        <v>500</v>
      </c>
      <c r="AA36" s="21">
        <v>61.5</v>
      </c>
      <c r="AB36" s="19">
        <v>70</v>
      </c>
      <c r="AC36" s="19"/>
      <c r="AD36" s="19">
        <v>131.5</v>
      </c>
      <c r="AE36" s="16">
        <v>8</v>
      </c>
      <c r="AF36" s="19">
        <v>1</v>
      </c>
      <c r="AG36" s="16">
        <v>3</v>
      </c>
      <c r="AH36" s="16">
        <v>82</v>
      </c>
      <c r="AI36" s="16">
        <v>73.875</v>
      </c>
      <c r="AJ36" s="15">
        <v>2</v>
      </c>
      <c r="AK36" s="14"/>
    </row>
    <row r="37" ht="45" customHeight="1" spans="1:37">
      <c r="A37" s="31">
        <v>35</v>
      </c>
      <c r="B37" s="16" t="s">
        <v>132</v>
      </c>
      <c r="C37" s="16" t="s">
        <v>476</v>
      </c>
      <c r="D37" s="17" t="s">
        <v>501</v>
      </c>
      <c r="E37" s="19" t="s">
        <v>502</v>
      </c>
      <c r="F37" s="19" t="s">
        <v>136</v>
      </c>
      <c r="G37" s="20" t="s">
        <v>503</v>
      </c>
      <c r="H37" s="20" t="s">
        <v>138</v>
      </c>
      <c r="I37" s="20" t="s">
        <v>504</v>
      </c>
      <c r="J37" s="20" t="s">
        <v>342</v>
      </c>
      <c r="K37" s="20" t="s">
        <v>505</v>
      </c>
      <c r="L37" s="20" t="s">
        <v>160</v>
      </c>
      <c r="M37" s="20" t="s">
        <v>506</v>
      </c>
      <c r="N37" s="20" t="s">
        <v>507</v>
      </c>
      <c r="O37" s="21" t="s">
        <v>369</v>
      </c>
      <c r="P37" s="21" t="s">
        <v>146</v>
      </c>
      <c r="Q37" s="21" t="s">
        <v>147</v>
      </c>
      <c r="R37" s="21" t="s">
        <v>148</v>
      </c>
      <c r="S37" s="21" t="s">
        <v>149</v>
      </c>
      <c r="T37" s="18" t="s">
        <v>151</v>
      </c>
      <c r="U37" s="18" t="s">
        <v>151</v>
      </c>
      <c r="V37" s="21" t="s">
        <v>508</v>
      </c>
      <c r="W37" s="21" t="s">
        <v>358</v>
      </c>
      <c r="X37" s="34" t="s">
        <v>509</v>
      </c>
      <c r="Y37" s="21" t="s">
        <v>510</v>
      </c>
      <c r="Z37" s="21" t="s">
        <v>511</v>
      </c>
      <c r="AA37" s="21">
        <v>68.5</v>
      </c>
      <c r="AB37" s="19">
        <v>62</v>
      </c>
      <c r="AC37" s="19"/>
      <c r="AD37" s="19">
        <v>130.5</v>
      </c>
      <c r="AE37" s="16">
        <v>8</v>
      </c>
      <c r="AF37" s="19">
        <v>1</v>
      </c>
      <c r="AG37" s="16">
        <v>10</v>
      </c>
      <c r="AH37" s="16">
        <v>81.2</v>
      </c>
      <c r="AI37" s="16">
        <v>73.225</v>
      </c>
      <c r="AJ37" s="15">
        <v>3</v>
      </c>
      <c r="AK37" s="14"/>
    </row>
    <row r="38" ht="45" customHeight="1" spans="1:37">
      <c r="A38" s="31">
        <v>36</v>
      </c>
      <c r="B38" s="16" t="s">
        <v>132</v>
      </c>
      <c r="C38" s="16" t="s">
        <v>476</v>
      </c>
      <c r="D38" s="17" t="s">
        <v>512</v>
      </c>
      <c r="E38" s="19" t="s">
        <v>513</v>
      </c>
      <c r="F38" s="19" t="s">
        <v>136</v>
      </c>
      <c r="G38" s="20" t="s">
        <v>514</v>
      </c>
      <c r="H38" s="20" t="s">
        <v>138</v>
      </c>
      <c r="I38" s="20" t="s">
        <v>515</v>
      </c>
      <c r="J38" s="20" t="s">
        <v>366</v>
      </c>
      <c r="K38" s="20" t="s">
        <v>264</v>
      </c>
      <c r="L38" s="20" t="s">
        <v>160</v>
      </c>
      <c r="M38" s="20" t="s">
        <v>516</v>
      </c>
      <c r="N38" s="20" t="s">
        <v>517</v>
      </c>
      <c r="O38" s="21" t="s">
        <v>518</v>
      </c>
      <c r="P38" s="21" t="s">
        <v>146</v>
      </c>
      <c r="Q38" s="21" t="s">
        <v>147</v>
      </c>
      <c r="R38" s="21" t="s">
        <v>148</v>
      </c>
      <c r="S38" s="21" t="s">
        <v>149</v>
      </c>
      <c r="T38" s="18" t="s">
        <v>151</v>
      </c>
      <c r="U38" s="18" t="s">
        <v>151</v>
      </c>
      <c r="V38" s="21" t="s">
        <v>149</v>
      </c>
      <c r="W38" s="21" t="s">
        <v>358</v>
      </c>
      <c r="X38" s="34" t="s">
        <v>519</v>
      </c>
      <c r="Y38" s="21" t="s">
        <v>520</v>
      </c>
      <c r="Z38" s="21" t="s">
        <v>521</v>
      </c>
      <c r="AA38" s="21">
        <v>60.5</v>
      </c>
      <c r="AB38" s="19">
        <v>72</v>
      </c>
      <c r="AC38" s="19"/>
      <c r="AD38" s="19">
        <v>132.5</v>
      </c>
      <c r="AE38" s="16">
        <v>8</v>
      </c>
      <c r="AF38" s="19">
        <v>1</v>
      </c>
      <c r="AG38" s="16">
        <v>14</v>
      </c>
      <c r="AH38" s="16">
        <v>79</v>
      </c>
      <c r="AI38" s="16">
        <v>72.625</v>
      </c>
      <c r="AJ38" s="15">
        <v>4</v>
      </c>
      <c r="AK38" s="14"/>
    </row>
    <row r="39" ht="45" customHeight="1" spans="1:37">
      <c r="A39" s="31">
        <v>37</v>
      </c>
      <c r="B39" s="16" t="s">
        <v>132</v>
      </c>
      <c r="C39" s="16" t="s">
        <v>476</v>
      </c>
      <c r="D39" s="17" t="s">
        <v>522</v>
      </c>
      <c r="E39" s="19" t="s">
        <v>523</v>
      </c>
      <c r="F39" s="19" t="s">
        <v>136</v>
      </c>
      <c r="G39" s="20" t="s">
        <v>524</v>
      </c>
      <c r="H39" s="20" t="s">
        <v>138</v>
      </c>
      <c r="I39" s="20" t="s">
        <v>525</v>
      </c>
      <c r="J39" s="20" t="s">
        <v>342</v>
      </c>
      <c r="K39" s="20" t="s">
        <v>141</v>
      </c>
      <c r="L39" s="20" t="s">
        <v>244</v>
      </c>
      <c r="M39" s="20" t="s">
        <v>494</v>
      </c>
      <c r="N39" s="20" t="s">
        <v>526</v>
      </c>
      <c r="O39" s="21" t="s">
        <v>527</v>
      </c>
      <c r="P39" s="21" t="s">
        <v>146</v>
      </c>
      <c r="Q39" s="21" t="s">
        <v>147</v>
      </c>
      <c r="R39" s="21" t="s">
        <v>148</v>
      </c>
      <c r="S39" s="21" t="s">
        <v>149</v>
      </c>
      <c r="T39" s="18" t="s">
        <v>151</v>
      </c>
      <c r="U39" s="18" t="s">
        <v>151</v>
      </c>
      <c r="V39" s="21" t="s">
        <v>528</v>
      </c>
      <c r="W39" s="21" t="s">
        <v>529</v>
      </c>
      <c r="X39" s="34" t="s">
        <v>530</v>
      </c>
      <c r="Y39" s="21" t="s">
        <v>531</v>
      </c>
      <c r="Z39" s="21" t="s">
        <v>532</v>
      </c>
      <c r="AA39" s="21">
        <v>64</v>
      </c>
      <c r="AB39" s="19">
        <v>65</v>
      </c>
      <c r="AC39" s="19"/>
      <c r="AD39" s="19">
        <v>129</v>
      </c>
      <c r="AE39" s="16">
        <v>8</v>
      </c>
      <c r="AF39" s="19">
        <v>1</v>
      </c>
      <c r="AG39" s="16">
        <v>7</v>
      </c>
      <c r="AH39" s="16">
        <v>80.6</v>
      </c>
      <c r="AI39" s="16">
        <v>72.55</v>
      </c>
      <c r="AJ39" s="15">
        <v>5</v>
      </c>
      <c r="AK39" s="14"/>
    </row>
    <row r="40" ht="45" customHeight="1" spans="1:37">
      <c r="A40" s="31">
        <v>38</v>
      </c>
      <c r="B40" s="16" t="s">
        <v>132</v>
      </c>
      <c r="C40" s="16" t="s">
        <v>476</v>
      </c>
      <c r="D40" s="17" t="s">
        <v>533</v>
      </c>
      <c r="E40" s="19" t="s">
        <v>534</v>
      </c>
      <c r="F40" s="19" t="s">
        <v>136</v>
      </c>
      <c r="G40" s="20" t="s">
        <v>535</v>
      </c>
      <c r="H40" s="20" t="s">
        <v>138</v>
      </c>
      <c r="I40" s="20" t="s">
        <v>536</v>
      </c>
      <c r="J40" s="20" t="s">
        <v>342</v>
      </c>
      <c r="K40" s="20" t="s">
        <v>537</v>
      </c>
      <c r="L40" s="20" t="s">
        <v>160</v>
      </c>
      <c r="M40" s="20" t="s">
        <v>538</v>
      </c>
      <c r="N40" s="20" t="s">
        <v>539</v>
      </c>
      <c r="O40" s="21" t="s">
        <v>540</v>
      </c>
      <c r="P40" s="21" t="s">
        <v>146</v>
      </c>
      <c r="Q40" s="21" t="s">
        <v>147</v>
      </c>
      <c r="R40" s="21" t="s">
        <v>148</v>
      </c>
      <c r="S40" s="21" t="s">
        <v>149</v>
      </c>
      <c r="T40" s="18" t="s">
        <v>151</v>
      </c>
      <c r="U40" s="18" t="s">
        <v>151</v>
      </c>
      <c r="V40" s="21" t="s">
        <v>149</v>
      </c>
      <c r="W40" s="21" t="s">
        <v>541</v>
      </c>
      <c r="X40" s="34" t="s">
        <v>542</v>
      </c>
      <c r="Y40" s="21" t="s">
        <v>543</v>
      </c>
      <c r="Z40" s="21" t="s">
        <v>544</v>
      </c>
      <c r="AA40" s="21">
        <v>62.5</v>
      </c>
      <c r="AB40" s="19">
        <v>64</v>
      </c>
      <c r="AC40" s="19"/>
      <c r="AD40" s="19">
        <v>126.5</v>
      </c>
      <c r="AE40" s="16">
        <v>8</v>
      </c>
      <c r="AF40" s="19">
        <v>1</v>
      </c>
      <c r="AG40" s="16">
        <v>9</v>
      </c>
      <c r="AH40" s="16">
        <v>81</v>
      </c>
      <c r="AI40" s="16">
        <v>72.125</v>
      </c>
      <c r="AJ40" s="15">
        <v>6</v>
      </c>
      <c r="AK40" s="14"/>
    </row>
    <row r="41" ht="45" customHeight="1" spans="1:37">
      <c r="A41" s="31">
        <v>39</v>
      </c>
      <c r="B41" s="16" t="s">
        <v>132</v>
      </c>
      <c r="C41" s="16" t="s">
        <v>545</v>
      </c>
      <c r="D41" s="17" t="s">
        <v>546</v>
      </c>
      <c r="E41" s="19" t="s">
        <v>547</v>
      </c>
      <c r="F41" s="19" t="s">
        <v>210</v>
      </c>
      <c r="G41" s="20" t="s">
        <v>548</v>
      </c>
      <c r="H41" s="20" t="s">
        <v>549</v>
      </c>
      <c r="I41" s="20" t="s">
        <v>550</v>
      </c>
      <c r="J41" s="20" t="s">
        <v>342</v>
      </c>
      <c r="K41" s="20" t="s">
        <v>551</v>
      </c>
      <c r="L41" s="20" t="s">
        <v>160</v>
      </c>
      <c r="M41" s="20" t="s">
        <v>552</v>
      </c>
      <c r="N41" s="20" t="s">
        <v>553</v>
      </c>
      <c r="O41" s="21" t="s">
        <v>554</v>
      </c>
      <c r="P41" s="21" t="s">
        <v>146</v>
      </c>
      <c r="Q41" s="21" t="s">
        <v>147</v>
      </c>
      <c r="R41" s="21" t="s">
        <v>148</v>
      </c>
      <c r="S41" s="21" t="s">
        <v>149</v>
      </c>
      <c r="T41" s="18" t="s">
        <v>151</v>
      </c>
      <c r="U41" s="18" t="s">
        <v>151</v>
      </c>
      <c r="V41" s="21" t="s">
        <v>149</v>
      </c>
      <c r="W41" s="21" t="s">
        <v>555</v>
      </c>
      <c r="X41" s="34" t="s">
        <v>556</v>
      </c>
      <c r="Y41" s="21" t="s">
        <v>557</v>
      </c>
      <c r="Z41" s="21" t="s">
        <v>558</v>
      </c>
      <c r="AA41" s="21">
        <v>64.5</v>
      </c>
      <c r="AB41" s="19">
        <v>72</v>
      </c>
      <c r="AC41" s="19"/>
      <c r="AD41" s="19">
        <v>136.5</v>
      </c>
      <c r="AE41" s="16">
        <v>9</v>
      </c>
      <c r="AF41" s="19">
        <v>1</v>
      </c>
      <c r="AG41" s="16">
        <v>10</v>
      </c>
      <c r="AH41" s="16">
        <v>81</v>
      </c>
      <c r="AI41" s="16">
        <v>74.625</v>
      </c>
      <c r="AJ41" s="15">
        <v>1</v>
      </c>
      <c r="AK41" s="14"/>
    </row>
    <row r="42" ht="45" customHeight="1" spans="1:37">
      <c r="A42" s="31">
        <v>40</v>
      </c>
      <c r="B42" s="16" t="s">
        <v>132</v>
      </c>
      <c r="C42" s="16" t="s">
        <v>545</v>
      </c>
      <c r="D42" s="17" t="s">
        <v>559</v>
      </c>
      <c r="E42" s="19" t="s">
        <v>560</v>
      </c>
      <c r="F42" s="19" t="s">
        <v>210</v>
      </c>
      <c r="G42" s="20" t="s">
        <v>561</v>
      </c>
      <c r="H42" s="20" t="s">
        <v>138</v>
      </c>
      <c r="I42" s="20" t="s">
        <v>562</v>
      </c>
      <c r="J42" s="20" t="s">
        <v>366</v>
      </c>
      <c r="K42" s="20" t="s">
        <v>141</v>
      </c>
      <c r="L42" s="20" t="s">
        <v>244</v>
      </c>
      <c r="M42" s="20" t="s">
        <v>563</v>
      </c>
      <c r="N42" s="20" t="s">
        <v>564</v>
      </c>
      <c r="O42" s="21" t="s">
        <v>565</v>
      </c>
      <c r="P42" s="21" t="s">
        <v>146</v>
      </c>
      <c r="Q42" s="21" t="s">
        <v>147</v>
      </c>
      <c r="R42" s="21" t="s">
        <v>148</v>
      </c>
      <c r="S42" s="21" t="s">
        <v>149</v>
      </c>
      <c r="T42" s="18" t="s">
        <v>151</v>
      </c>
      <c r="U42" s="18" t="s">
        <v>150</v>
      </c>
      <c r="V42" s="21" t="s">
        <v>149</v>
      </c>
      <c r="W42" s="21" t="s">
        <v>358</v>
      </c>
      <c r="X42" s="34" t="s">
        <v>566</v>
      </c>
      <c r="Y42" s="21" t="s">
        <v>567</v>
      </c>
      <c r="Z42" s="21" t="s">
        <v>568</v>
      </c>
      <c r="AA42" s="21">
        <v>61</v>
      </c>
      <c r="AB42" s="19">
        <v>73</v>
      </c>
      <c r="AC42" s="19"/>
      <c r="AD42" s="19">
        <v>134</v>
      </c>
      <c r="AE42" s="16">
        <v>9</v>
      </c>
      <c r="AF42" s="19">
        <v>1</v>
      </c>
      <c r="AG42" s="16">
        <v>21</v>
      </c>
      <c r="AH42" s="16">
        <v>80.8</v>
      </c>
      <c r="AI42" s="16">
        <v>73.9</v>
      </c>
      <c r="AJ42" s="15">
        <v>2</v>
      </c>
      <c r="AK42" s="14"/>
    </row>
    <row r="43" ht="45" customHeight="1" spans="1:37">
      <c r="A43" s="31">
        <v>41</v>
      </c>
      <c r="B43" s="16" t="s">
        <v>132</v>
      </c>
      <c r="C43" s="16" t="s">
        <v>545</v>
      </c>
      <c r="D43" s="17" t="s">
        <v>569</v>
      </c>
      <c r="E43" s="19" t="s">
        <v>570</v>
      </c>
      <c r="F43" s="19" t="s">
        <v>210</v>
      </c>
      <c r="G43" s="20" t="s">
        <v>571</v>
      </c>
      <c r="H43" s="20" t="s">
        <v>138</v>
      </c>
      <c r="I43" s="20" t="s">
        <v>572</v>
      </c>
      <c r="J43" s="20" t="s">
        <v>342</v>
      </c>
      <c r="K43" s="20" t="s">
        <v>141</v>
      </c>
      <c r="L43" s="20" t="s">
        <v>160</v>
      </c>
      <c r="M43" s="20" t="s">
        <v>573</v>
      </c>
      <c r="N43" s="20" t="s">
        <v>574</v>
      </c>
      <c r="O43" s="21" t="s">
        <v>575</v>
      </c>
      <c r="P43" s="21" t="s">
        <v>146</v>
      </c>
      <c r="Q43" s="21" t="s">
        <v>147</v>
      </c>
      <c r="R43" s="21" t="s">
        <v>148</v>
      </c>
      <c r="S43" s="21" t="s">
        <v>149</v>
      </c>
      <c r="T43" s="18" t="s">
        <v>151</v>
      </c>
      <c r="U43" s="18" t="s">
        <v>151</v>
      </c>
      <c r="V43" s="21" t="s">
        <v>576</v>
      </c>
      <c r="W43" s="21" t="s">
        <v>577</v>
      </c>
      <c r="X43" s="34" t="s">
        <v>578</v>
      </c>
      <c r="Y43" s="21" t="s">
        <v>579</v>
      </c>
      <c r="Z43" s="21" t="s">
        <v>580</v>
      </c>
      <c r="AA43" s="21">
        <v>61.5</v>
      </c>
      <c r="AB43" s="19">
        <v>63.5</v>
      </c>
      <c r="AC43" s="19"/>
      <c r="AD43" s="19">
        <v>125</v>
      </c>
      <c r="AE43" s="16">
        <v>9</v>
      </c>
      <c r="AF43" s="19">
        <v>1</v>
      </c>
      <c r="AG43" s="16">
        <v>11</v>
      </c>
      <c r="AH43" s="16">
        <v>85</v>
      </c>
      <c r="AI43" s="16">
        <v>73.75</v>
      </c>
      <c r="AJ43" s="15">
        <v>3</v>
      </c>
      <c r="AK43" s="14"/>
    </row>
    <row r="44" ht="45" customHeight="1" spans="1:37">
      <c r="A44" s="31">
        <v>42</v>
      </c>
      <c r="B44" s="16" t="s">
        <v>132</v>
      </c>
      <c r="C44" s="16" t="s">
        <v>545</v>
      </c>
      <c r="D44" s="17" t="s">
        <v>581</v>
      </c>
      <c r="E44" s="19" t="s">
        <v>582</v>
      </c>
      <c r="F44" s="19" t="s">
        <v>210</v>
      </c>
      <c r="G44" s="20" t="s">
        <v>583</v>
      </c>
      <c r="H44" s="20" t="s">
        <v>138</v>
      </c>
      <c r="I44" s="20" t="s">
        <v>584</v>
      </c>
      <c r="J44" s="20" t="s">
        <v>342</v>
      </c>
      <c r="K44" s="20" t="s">
        <v>141</v>
      </c>
      <c r="L44" s="20" t="s">
        <v>160</v>
      </c>
      <c r="M44" s="20" t="s">
        <v>233</v>
      </c>
      <c r="N44" s="20" t="s">
        <v>234</v>
      </c>
      <c r="O44" s="21" t="s">
        <v>585</v>
      </c>
      <c r="P44" s="21" t="s">
        <v>146</v>
      </c>
      <c r="Q44" s="21" t="s">
        <v>147</v>
      </c>
      <c r="R44" s="21" t="s">
        <v>148</v>
      </c>
      <c r="S44" s="21" t="s">
        <v>149</v>
      </c>
      <c r="T44" s="18" t="s">
        <v>151</v>
      </c>
      <c r="U44" s="18" t="s">
        <v>151</v>
      </c>
      <c r="V44" s="21" t="s">
        <v>149</v>
      </c>
      <c r="W44" s="21" t="s">
        <v>358</v>
      </c>
      <c r="X44" s="34" t="s">
        <v>586</v>
      </c>
      <c r="Y44" s="21" t="s">
        <v>587</v>
      </c>
      <c r="Z44" s="21" t="s">
        <v>588</v>
      </c>
      <c r="AA44" s="21">
        <v>65</v>
      </c>
      <c r="AB44" s="19">
        <v>74</v>
      </c>
      <c r="AC44" s="19"/>
      <c r="AD44" s="19">
        <v>139</v>
      </c>
      <c r="AE44" s="16">
        <v>9</v>
      </c>
      <c r="AF44" s="19">
        <v>1</v>
      </c>
      <c r="AG44" s="16">
        <v>15</v>
      </c>
      <c r="AH44" s="16">
        <v>77.6</v>
      </c>
      <c r="AI44" s="16">
        <v>73.55</v>
      </c>
      <c r="AJ44" s="15">
        <v>4</v>
      </c>
      <c r="AK44" s="14"/>
    </row>
    <row r="45" ht="45" customHeight="1" spans="1:37">
      <c r="A45" s="31">
        <v>43</v>
      </c>
      <c r="B45" s="16" t="s">
        <v>132</v>
      </c>
      <c r="C45" s="16" t="s">
        <v>545</v>
      </c>
      <c r="D45" s="17" t="s">
        <v>589</v>
      </c>
      <c r="E45" s="19" t="s">
        <v>590</v>
      </c>
      <c r="F45" s="19" t="s">
        <v>210</v>
      </c>
      <c r="G45" s="20" t="s">
        <v>591</v>
      </c>
      <c r="H45" s="20" t="s">
        <v>138</v>
      </c>
      <c r="I45" s="20" t="s">
        <v>592</v>
      </c>
      <c r="J45" s="20" t="s">
        <v>242</v>
      </c>
      <c r="K45" s="20" t="s">
        <v>141</v>
      </c>
      <c r="L45" s="20" t="s">
        <v>160</v>
      </c>
      <c r="M45" s="20" t="s">
        <v>593</v>
      </c>
      <c r="N45" s="20" t="s">
        <v>594</v>
      </c>
      <c r="O45" s="21" t="s">
        <v>518</v>
      </c>
      <c r="P45" s="21" t="s">
        <v>146</v>
      </c>
      <c r="Q45" s="21" t="s">
        <v>147</v>
      </c>
      <c r="R45" s="21" t="s">
        <v>148</v>
      </c>
      <c r="S45" s="21" t="s">
        <v>149</v>
      </c>
      <c r="T45" s="18" t="s">
        <v>151</v>
      </c>
      <c r="U45" s="18" t="s">
        <v>151</v>
      </c>
      <c r="V45" s="21" t="s">
        <v>149</v>
      </c>
      <c r="W45" s="21" t="s">
        <v>595</v>
      </c>
      <c r="X45" s="34" t="s">
        <v>596</v>
      </c>
      <c r="Y45" s="21" t="s">
        <v>596</v>
      </c>
      <c r="Z45" s="21" t="s">
        <v>597</v>
      </c>
      <c r="AA45" s="21">
        <v>67</v>
      </c>
      <c r="AB45" s="19">
        <v>69</v>
      </c>
      <c r="AC45" s="19"/>
      <c r="AD45" s="19">
        <v>136</v>
      </c>
      <c r="AE45" s="16">
        <v>9</v>
      </c>
      <c r="AF45" s="19">
        <v>1</v>
      </c>
      <c r="AG45" s="16">
        <v>6</v>
      </c>
      <c r="AH45" s="16">
        <v>79</v>
      </c>
      <c r="AI45" s="16">
        <v>73.5</v>
      </c>
      <c r="AJ45" s="15">
        <v>5</v>
      </c>
      <c r="AK45" s="14"/>
    </row>
    <row r="46" ht="45" customHeight="1" spans="1:37">
      <c r="A46" s="31">
        <v>44</v>
      </c>
      <c r="B46" s="16" t="s">
        <v>132</v>
      </c>
      <c r="C46" s="16" t="s">
        <v>545</v>
      </c>
      <c r="D46" s="17" t="s">
        <v>598</v>
      </c>
      <c r="E46" s="19" t="s">
        <v>599</v>
      </c>
      <c r="F46" s="19" t="s">
        <v>210</v>
      </c>
      <c r="G46" s="20" t="s">
        <v>600</v>
      </c>
      <c r="H46" s="20" t="s">
        <v>138</v>
      </c>
      <c r="I46" s="20" t="s">
        <v>601</v>
      </c>
      <c r="J46" s="20" t="s">
        <v>342</v>
      </c>
      <c r="K46" s="20" t="s">
        <v>232</v>
      </c>
      <c r="L46" s="20" t="s">
        <v>160</v>
      </c>
      <c r="M46" s="20" t="s">
        <v>516</v>
      </c>
      <c r="N46" s="20" t="s">
        <v>564</v>
      </c>
      <c r="O46" s="21" t="s">
        <v>602</v>
      </c>
      <c r="P46" s="21" t="s">
        <v>146</v>
      </c>
      <c r="Q46" s="21" t="s">
        <v>147</v>
      </c>
      <c r="R46" s="21" t="s">
        <v>148</v>
      </c>
      <c r="S46" s="21" t="s">
        <v>149</v>
      </c>
      <c r="T46" s="18" t="s">
        <v>151</v>
      </c>
      <c r="U46" s="18" t="s">
        <v>151</v>
      </c>
      <c r="V46" s="21" t="s">
        <v>149</v>
      </c>
      <c r="W46" s="21" t="s">
        <v>358</v>
      </c>
      <c r="X46" s="34" t="s">
        <v>603</v>
      </c>
      <c r="Y46" s="21" t="s">
        <v>604</v>
      </c>
      <c r="Z46" s="21" t="s">
        <v>605</v>
      </c>
      <c r="AA46" s="21">
        <v>65.5</v>
      </c>
      <c r="AB46" s="19">
        <v>66.5</v>
      </c>
      <c r="AC46" s="19"/>
      <c r="AD46" s="19">
        <v>132</v>
      </c>
      <c r="AE46" s="16">
        <v>9</v>
      </c>
      <c r="AF46" s="19">
        <v>1</v>
      </c>
      <c r="AG46" s="16">
        <v>17</v>
      </c>
      <c r="AH46" s="16">
        <v>80.4</v>
      </c>
      <c r="AI46" s="16">
        <v>73.2</v>
      </c>
      <c r="AJ46" s="15">
        <v>6</v>
      </c>
      <c r="AK46" s="14"/>
    </row>
    <row r="47" ht="45" customHeight="1" spans="1:37">
      <c r="A47" s="31">
        <v>45</v>
      </c>
      <c r="B47" s="16" t="s">
        <v>132</v>
      </c>
      <c r="C47" s="16" t="s">
        <v>606</v>
      </c>
      <c r="D47" s="17" t="s">
        <v>607</v>
      </c>
      <c r="E47" s="19" t="s">
        <v>608</v>
      </c>
      <c r="F47" s="19" t="s">
        <v>210</v>
      </c>
      <c r="G47" s="20" t="s">
        <v>609</v>
      </c>
      <c r="H47" s="20" t="s">
        <v>138</v>
      </c>
      <c r="I47" s="20" t="s">
        <v>610</v>
      </c>
      <c r="J47" s="20" t="s">
        <v>377</v>
      </c>
      <c r="K47" s="20" t="s">
        <v>611</v>
      </c>
      <c r="L47" s="20" t="s">
        <v>244</v>
      </c>
      <c r="M47" s="20" t="s">
        <v>256</v>
      </c>
      <c r="N47" s="20" t="s">
        <v>612</v>
      </c>
      <c r="O47" s="21" t="s">
        <v>613</v>
      </c>
      <c r="P47" s="21" t="s">
        <v>146</v>
      </c>
      <c r="Q47" s="21" t="s">
        <v>147</v>
      </c>
      <c r="R47" s="21" t="s">
        <v>148</v>
      </c>
      <c r="S47" s="21" t="s">
        <v>149</v>
      </c>
      <c r="T47" s="18" t="s">
        <v>151</v>
      </c>
      <c r="U47" s="18" t="s">
        <v>151</v>
      </c>
      <c r="V47" s="21" t="s">
        <v>614</v>
      </c>
      <c r="W47" s="21" t="s">
        <v>615</v>
      </c>
      <c r="X47" s="34" t="s">
        <v>616</v>
      </c>
      <c r="Y47" s="21" t="s">
        <v>617</v>
      </c>
      <c r="Z47" s="21" t="s">
        <v>618</v>
      </c>
      <c r="AA47" s="21">
        <v>62</v>
      </c>
      <c r="AB47" s="19">
        <v>77</v>
      </c>
      <c r="AC47" s="19"/>
      <c r="AD47" s="19">
        <v>139</v>
      </c>
      <c r="AE47" s="16">
        <v>10</v>
      </c>
      <c r="AF47" s="19">
        <v>1</v>
      </c>
      <c r="AG47" s="16">
        <v>7</v>
      </c>
      <c r="AH47" s="16">
        <v>82.2</v>
      </c>
      <c r="AI47" s="16">
        <v>75.85</v>
      </c>
      <c r="AJ47" s="15">
        <v>1</v>
      </c>
      <c r="AK47" s="14"/>
    </row>
    <row r="48" ht="45" customHeight="1" spans="1:37">
      <c r="A48" s="31">
        <v>46</v>
      </c>
      <c r="B48" s="16" t="s">
        <v>132</v>
      </c>
      <c r="C48" s="16" t="s">
        <v>606</v>
      </c>
      <c r="D48" s="17" t="s">
        <v>619</v>
      </c>
      <c r="E48" s="19" t="s">
        <v>620</v>
      </c>
      <c r="F48" s="19" t="s">
        <v>136</v>
      </c>
      <c r="G48" s="20" t="s">
        <v>621</v>
      </c>
      <c r="H48" s="20" t="s">
        <v>138</v>
      </c>
      <c r="I48" s="20" t="s">
        <v>622</v>
      </c>
      <c r="J48" s="20" t="s">
        <v>623</v>
      </c>
      <c r="K48" s="20" t="s">
        <v>141</v>
      </c>
      <c r="L48" s="20" t="s">
        <v>244</v>
      </c>
      <c r="M48" s="20" t="s">
        <v>624</v>
      </c>
      <c r="N48" s="20" t="s">
        <v>625</v>
      </c>
      <c r="O48" s="21" t="s">
        <v>626</v>
      </c>
      <c r="P48" s="21" t="s">
        <v>627</v>
      </c>
      <c r="Q48" s="21" t="s">
        <v>149</v>
      </c>
      <c r="R48" s="21" t="s">
        <v>148</v>
      </c>
      <c r="S48" s="21" t="s">
        <v>149</v>
      </c>
      <c r="T48" s="18" t="s">
        <v>151</v>
      </c>
      <c r="U48" s="18" t="s">
        <v>151</v>
      </c>
      <c r="V48" s="21" t="s">
        <v>149</v>
      </c>
      <c r="W48" s="21" t="s">
        <v>628</v>
      </c>
      <c r="X48" s="34" t="s">
        <v>629</v>
      </c>
      <c r="Y48" s="21" t="s">
        <v>630</v>
      </c>
      <c r="Z48" s="21" t="s">
        <v>631</v>
      </c>
      <c r="AA48" s="21">
        <v>64.5</v>
      </c>
      <c r="AB48" s="19">
        <v>68</v>
      </c>
      <c r="AC48" s="19"/>
      <c r="AD48" s="19">
        <v>132.5</v>
      </c>
      <c r="AE48" s="16">
        <v>10</v>
      </c>
      <c r="AF48" s="19">
        <v>1</v>
      </c>
      <c r="AG48" s="16">
        <v>16</v>
      </c>
      <c r="AH48" s="16">
        <v>80</v>
      </c>
      <c r="AI48" s="16">
        <v>73.125</v>
      </c>
      <c r="AJ48" s="15">
        <v>2</v>
      </c>
      <c r="AK48" s="14"/>
    </row>
    <row r="49" ht="45" customHeight="1" spans="1:37">
      <c r="A49" s="31">
        <v>47</v>
      </c>
      <c r="B49" s="16" t="s">
        <v>132</v>
      </c>
      <c r="C49" s="16" t="s">
        <v>606</v>
      </c>
      <c r="D49" s="17" t="s">
        <v>632</v>
      </c>
      <c r="E49" s="19" t="s">
        <v>633</v>
      </c>
      <c r="F49" s="19" t="s">
        <v>136</v>
      </c>
      <c r="G49" s="20" t="s">
        <v>634</v>
      </c>
      <c r="H49" s="20" t="s">
        <v>635</v>
      </c>
      <c r="I49" s="20" t="s">
        <v>636</v>
      </c>
      <c r="J49" s="20" t="s">
        <v>623</v>
      </c>
      <c r="K49" s="20" t="s">
        <v>213</v>
      </c>
      <c r="L49" s="20" t="s">
        <v>160</v>
      </c>
      <c r="M49" s="20" t="s">
        <v>637</v>
      </c>
      <c r="N49" s="20" t="s">
        <v>638</v>
      </c>
      <c r="O49" s="21" t="s">
        <v>639</v>
      </c>
      <c r="P49" s="21" t="s">
        <v>146</v>
      </c>
      <c r="Q49" s="21" t="s">
        <v>149</v>
      </c>
      <c r="R49" s="21" t="s">
        <v>392</v>
      </c>
      <c r="S49" s="21" t="s">
        <v>149</v>
      </c>
      <c r="T49" s="18" t="s">
        <v>151</v>
      </c>
      <c r="U49" s="18" t="s">
        <v>151</v>
      </c>
      <c r="V49" s="21" t="s">
        <v>640</v>
      </c>
      <c r="W49" s="21" t="s">
        <v>641</v>
      </c>
      <c r="X49" s="34" t="s">
        <v>642</v>
      </c>
      <c r="Y49" s="21" t="s">
        <v>643</v>
      </c>
      <c r="Z49" s="21" t="s">
        <v>640</v>
      </c>
      <c r="AA49" s="21">
        <v>68</v>
      </c>
      <c r="AB49" s="19">
        <v>60.5</v>
      </c>
      <c r="AC49" s="19"/>
      <c r="AD49" s="19">
        <v>128.5</v>
      </c>
      <c r="AE49" s="16">
        <v>10</v>
      </c>
      <c r="AF49" s="19">
        <v>1</v>
      </c>
      <c r="AG49" s="16">
        <v>14</v>
      </c>
      <c r="AH49" s="16">
        <v>80</v>
      </c>
      <c r="AI49" s="16">
        <v>72.125</v>
      </c>
      <c r="AJ49" s="15">
        <v>3</v>
      </c>
      <c r="AK49" s="14"/>
    </row>
    <row r="50" ht="45" customHeight="1" spans="1:37">
      <c r="A50" s="31">
        <v>48</v>
      </c>
      <c r="B50" s="16" t="s">
        <v>132</v>
      </c>
      <c r="C50" s="16" t="s">
        <v>606</v>
      </c>
      <c r="D50" s="17" t="s">
        <v>644</v>
      </c>
      <c r="E50" s="19" t="s">
        <v>645</v>
      </c>
      <c r="F50" s="19" t="s">
        <v>136</v>
      </c>
      <c r="G50" s="20" t="s">
        <v>646</v>
      </c>
      <c r="H50" s="20" t="s">
        <v>138</v>
      </c>
      <c r="I50" s="20" t="s">
        <v>647</v>
      </c>
      <c r="J50" s="20" t="s">
        <v>354</v>
      </c>
      <c r="K50" s="20" t="s">
        <v>141</v>
      </c>
      <c r="L50" s="20" t="s">
        <v>244</v>
      </c>
      <c r="M50" s="20" t="s">
        <v>648</v>
      </c>
      <c r="N50" s="20" t="s">
        <v>649</v>
      </c>
      <c r="O50" s="21" t="s">
        <v>650</v>
      </c>
      <c r="P50" s="21" t="s">
        <v>146</v>
      </c>
      <c r="Q50" s="21" t="s">
        <v>149</v>
      </c>
      <c r="R50" s="21" t="s">
        <v>392</v>
      </c>
      <c r="S50" s="21" t="s">
        <v>149</v>
      </c>
      <c r="T50" s="18" t="s">
        <v>151</v>
      </c>
      <c r="U50" s="18" t="s">
        <v>151</v>
      </c>
      <c r="V50" s="21" t="s">
        <v>651</v>
      </c>
      <c r="W50" s="21" t="s">
        <v>652</v>
      </c>
      <c r="X50" s="34" t="s">
        <v>653</v>
      </c>
      <c r="Y50" s="21" t="s">
        <v>654</v>
      </c>
      <c r="Z50" s="21" t="s">
        <v>655</v>
      </c>
      <c r="AA50" s="21">
        <v>57</v>
      </c>
      <c r="AB50" s="19">
        <v>72</v>
      </c>
      <c r="AC50" s="19"/>
      <c r="AD50" s="19">
        <v>129</v>
      </c>
      <c r="AE50" s="16">
        <v>10</v>
      </c>
      <c r="AF50" s="19">
        <v>1</v>
      </c>
      <c r="AG50" s="16">
        <v>2</v>
      </c>
      <c r="AH50" s="16">
        <v>79.6</v>
      </c>
      <c r="AI50" s="16">
        <v>72.05</v>
      </c>
      <c r="AJ50" s="15">
        <v>4</v>
      </c>
      <c r="AK50" s="14"/>
    </row>
    <row r="51" ht="45" customHeight="1" spans="1:37">
      <c r="A51" s="31">
        <v>49</v>
      </c>
      <c r="B51" s="16" t="s">
        <v>132</v>
      </c>
      <c r="C51" s="16" t="s">
        <v>606</v>
      </c>
      <c r="D51" s="17" t="s">
        <v>656</v>
      </c>
      <c r="E51" s="19" t="s">
        <v>657</v>
      </c>
      <c r="F51" s="19" t="s">
        <v>210</v>
      </c>
      <c r="G51" s="20" t="s">
        <v>658</v>
      </c>
      <c r="H51" s="20" t="s">
        <v>138</v>
      </c>
      <c r="I51" s="20" t="s">
        <v>659</v>
      </c>
      <c r="J51" s="20" t="s">
        <v>242</v>
      </c>
      <c r="K51" s="20" t="s">
        <v>141</v>
      </c>
      <c r="L51" s="20" t="s">
        <v>244</v>
      </c>
      <c r="M51" s="20" t="s">
        <v>660</v>
      </c>
      <c r="N51" s="20" t="s">
        <v>224</v>
      </c>
      <c r="O51" s="21" t="s">
        <v>661</v>
      </c>
      <c r="P51" s="21" t="s">
        <v>146</v>
      </c>
      <c r="Q51" s="21" t="s">
        <v>147</v>
      </c>
      <c r="R51" s="21" t="s">
        <v>148</v>
      </c>
      <c r="S51" s="21" t="s">
        <v>149</v>
      </c>
      <c r="T51" s="18" t="s">
        <v>151</v>
      </c>
      <c r="U51" s="18" t="s">
        <v>151</v>
      </c>
      <c r="V51" s="21" t="s">
        <v>662</v>
      </c>
      <c r="W51" s="21" t="s">
        <v>663</v>
      </c>
      <c r="X51" s="34" t="s">
        <v>664</v>
      </c>
      <c r="Y51" s="21" t="s">
        <v>664</v>
      </c>
      <c r="Z51" s="21" t="s">
        <v>665</v>
      </c>
      <c r="AA51" s="21">
        <v>64</v>
      </c>
      <c r="AB51" s="19">
        <v>57.5</v>
      </c>
      <c r="AC51" s="19"/>
      <c r="AD51" s="19">
        <v>121.5</v>
      </c>
      <c r="AE51" s="16">
        <v>10</v>
      </c>
      <c r="AF51" s="19">
        <v>1</v>
      </c>
      <c r="AG51" s="16">
        <v>18</v>
      </c>
      <c r="AH51" s="16">
        <v>83.2</v>
      </c>
      <c r="AI51" s="16">
        <v>71.975</v>
      </c>
      <c r="AJ51" s="15">
        <v>5</v>
      </c>
      <c r="AK51" s="14"/>
    </row>
    <row r="52" ht="45" customHeight="1" spans="1:37">
      <c r="A52" s="31">
        <v>50</v>
      </c>
      <c r="B52" s="16" t="s">
        <v>132</v>
      </c>
      <c r="C52" s="16" t="s">
        <v>666</v>
      </c>
      <c r="D52" s="17" t="s">
        <v>667</v>
      </c>
      <c r="E52" s="19" t="s">
        <v>668</v>
      </c>
      <c r="F52" s="19" t="s">
        <v>136</v>
      </c>
      <c r="G52" s="20" t="s">
        <v>669</v>
      </c>
      <c r="H52" s="20" t="s">
        <v>138</v>
      </c>
      <c r="I52" s="20" t="s">
        <v>670</v>
      </c>
      <c r="J52" s="20" t="s">
        <v>623</v>
      </c>
      <c r="K52" s="20" t="s">
        <v>141</v>
      </c>
      <c r="L52" s="20" t="s">
        <v>244</v>
      </c>
      <c r="M52" s="20" t="s">
        <v>333</v>
      </c>
      <c r="N52" s="20" t="s">
        <v>671</v>
      </c>
      <c r="O52" s="21" t="s">
        <v>672</v>
      </c>
      <c r="P52" s="21" t="s">
        <v>146</v>
      </c>
      <c r="Q52" s="21" t="s">
        <v>147</v>
      </c>
      <c r="R52" s="21" t="s">
        <v>148</v>
      </c>
      <c r="S52" s="21" t="s">
        <v>149</v>
      </c>
      <c r="T52" s="18" t="s">
        <v>151</v>
      </c>
      <c r="U52" s="18" t="s">
        <v>151</v>
      </c>
      <c r="V52" s="21" t="s">
        <v>673</v>
      </c>
      <c r="W52" s="21" t="s">
        <v>529</v>
      </c>
      <c r="X52" s="34" t="s">
        <v>674</v>
      </c>
      <c r="Y52" s="21" t="s">
        <v>675</v>
      </c>
      <c r="Z52" s="21" t="s">
        <v>676</v>
      </c>
      <c r="AA52" s="21">
        <v>62</v>
      </c>
      <c r="AB52" s="19">
        <v>67</v>
      </c>
      <c r="AC52" s="19"/>
      <c r="AD52" s="19">
        <v>129</v>
      </c>
      <c r="AE52" s="16">
        <v>10</v>
      </c>
      <c r="AF52" s="19">
        <v>1</v>
      </c>
      <c r="AG52" s="16">
        <v>5</v>
      </c>
      <c r="AH52" s="16">
        <v>80.8</v>
      </c>
      <c r="AI52" s="16">
        <v>72.65</v>
      </c>
      <c r="AJ52" s="15">
        <v>1</v>
      </c>
      <c r="AK52" s="14"/>
    </row>
    <row r="53" ht="45" customHeight="1" spans="1:37">
      <c r="A53" s="31">
        <v>51</v>
      </c>
      <c r="B53" s="16" t="s">
        <v>132</v>
      </c>
      <c r="C53" s="16" t="s">
        <v>666</v>
      </c>
      <c r="D53" s="17" t="s">
        <v>677</v>
      </c>
      <c r="E53" s="19" t="s">
        <v>678</v>
      </c>
      <c r="F53" s="19" t="s">
        <v>136</v>
      </c>
      <c r="G53" s="20" t="s">
        <v>679</v>
      </c>
      <c r="H53" s="20" t="s">
        <v>138</v>
      </c>
      <c r="I53" s="20" t="s">
        <v>680</v>
      </c>
      <c r="J53" s="20" t="s">
        <v>366</v>
      </c>
      <c r="K53" s="20" t="s">
        <v>681</v>
      </c>
      <c r="L53" s="20" t="s">
        <v>160</v>
      </c>
      <c r="M53" s="20" t="s">
        <v>682</v>
      </c>
      <c r="N53" s="20" t="s">
        <v>683</v>
      </c>
      <c r="O53" s="21" t="s">
        <v>182</v>
      </c>
      <c r="P53" s="21" t="s">
        <v>146</v>
      </c>
      <c r="Q53" s="21" t="s">
        <v>147</v>
      </c>
      <c r="R53" s="21" t="s">
        <v>148</v>
      </c>
      <c r="S53" s="21" t="s">
        <v>149</v>
      </c>
      <c r="T53" s="18" t="s">
        <v>150</v>
      </c>
      <c r="U53" s="18" t="s">
        <v>150</v>
      </c>
      <c r="V53" s="21" t="s">
        <v>149</v>
      </c>
      <c r="W53" s="21" t="s">
        <v>149</v>
      </c>
      <c r="X53" s="34" t="s">
        <v>684</v>
      </c>
      <c r="Y53" s="21" t="s">
        <v>685</v>
      </c>
      <c r="Z53" s="21" t="s">
        <v>686</v>
      </c>
      <c r="AA53" s="21">
        <v>65</v>
      </c>
      <c r="AB53" s="19">
        <v>65.5</v>
      </c>
      <c r="AC53" s="19"/>
      <c r="AD53" s="19">
        <v>130.5</v>
      </c>
      <c r="AE53" s="16">
        <v>10</v>
      </c>
      <c r="AF53" s="19">
        <v>1</v>
      </c>
      <c r="AG53" s="16">
        <v>13</v>
      </c>
      <c r="AH53" s="16">
        <v>79.8</v>
      </c>
      <c r="AI53" s="16">
        <v>72.525</v>
      </c>
      <c r="AJ53" s="15">
        <v>2</v>
      </c>
      <c r="AK53" s="14"/>
    </row>
    <row r="54" ht="45" customHeight="1" spans="1:37">
      <c r="A54" s="31">
        <v>52</v>
      </c>
      <c r="B54" s="16" t="s">
        <v>687</v>
      </c>
      <c r="C54" s="16" t="s">
        <v>133</v>
      </c>
      <c r="D54" s="17" t="s">
        <v>688</v>
      </c>
      <c r="E54" s="19" t="s">
        <v>689</v>
      </c>
      <c r="F54" s="19" t="s">
        <v>136</v>
      </c>
      <c r="G54" s="20" t="s">
        <v>690</v>
      </c>
      <c r="H54" s="20" t="s">
        <v>138</v>
      </c>
      <c r="I54" s="20" t="s">
        <v>691</v>
      </c>
      <c r="J54" s="20" t="s">
        <v>284</v>
      </c>
      <c r="K54" s="20" t="s">
        <v>141</v>
      </c>
      <c r="L54" s="20" t="s">
        <v>160</v>
      </c>
      <c r="M54" s="20" t="s">
        <v>453</v>
      </c>
      <c r="N54" s="20" t="s">
        <v>692</v>
      </c>
      <c r="O54" s="21" t="s">
        <v>182</v>
      </c>
      <c r="P54" s="21" t="s">
        <v>247</v>
      </c>
      <c r="Q54" s="21" t="s">
        <v>248</v>
      </c>
      <c r="R54" s="21" t="s">
        <v>148</v>
      </c>
      <c r="S54" s="21" t="s">
        <v>149</v>
      </c>
      <c r="T54" s="18" t="s">
        <v>150</v>
      </c>
      <c r="U54" s="18" t="s">
        <v>151</v>
      </c>
      <c r="V54" s="21" t="s">
        <v>149</v>
      </c>
      <c r="W54" s="21" t="s">
        <v>149</v>
      </c>
      <c r="X54" s="34" t="s">
        <v>693</v>
      </c>
      <c r="Y54" s="21" t="s">
        <v>694</v>
      </c>
      <c r="Z54" s="21" t="s">
        <v>695</v>
      </c>
      <c r="AA54" s="21">
        <v>73</v>
      </c>
      <c r="AB54" s="19">
        <v>61</v>
      </c>
      <c r="AC54" s="19"/>
      <c r="AD54" s="19">
        <v>134</v>
      </c>
      <c r="AE54" s="16">
        <v>11</v>
      </c>
      <c r="AF54" s="19">
        <v>1</v>
      </c>
      <c r="AG54" s="16">
        <v>13</v>
      </c>
      <c r="AH54" s="16">
        <v>82.8</v>
      </c>
      <c r="AI54" s="16">
        <v>74.9</v>
      </c>
      <c r="AJ54" s="15">
        <v>1</v>
      </c>
      <c r="AK54" s="14"/>
    </row>
    <row r="55" ht="45" customHeight="1" spans="1:37">
      <c r="A55" s="31">
        <v>53</v>
      </c>
      <c r="B55" s="16" t="s">
        <v>687</v>
      </c>
      <c r="C55" s="16" t="s">
        <v>133</v>
      </c>
      <c r="D55" s="17" t="s">
        <v>696</v>
      </c>
      <c r="E55" s="19" t="s">
        <v>697</v>
      </c>
      <c r="F55" s="19" t="s">
        <v>136</v>
      </c>
      <c r="G55" s="20" t="s">
        <v>698</v>
      </c>
      <c r="H55" s="20" t="s">
        <v>138</v>
      </c>
      <c r="I55" s="20" t="s">
        <v>699</v>
      </c>
      <c r="J55" s="20" t="s">
        <v>623</v>
      </c>
      <c r="K55" s="20" t="s">
        <v>700</v>
      </c>
      <c r="L55" s="20" t="s">
        <v>160</v>
      </c>
      <c r="M55" s="20" t="s">
        <v>701</v>
      </c>
      <c r="N55" s="20" t="s">
        <v>246</v>
      </c>
      <c r="O55" s="21" t="s">
        <v>702</v>
      </c>
      <c r="P55" s="21" t="s">
        <v>247</v>
      </c>
      <c r="Q55" s="21" t="s">
        <v>248</v>
      </c>
      <c r="R55" s="21" t="s">
        <v>148</v>
      </c>
      <c r="S55" s="21" t="s">
        <v>149</v>
      </c>
      <c r="T55" s="18" t="s">
        <v>150</v>
      </c>
      <c r="U55" s="18" t="s">
        <v>151</v>
      </c>
      <c r="V55" s="21" t="s">
        <v>149</v>
      </c>
      <c r="W55" s="21" t="s">
        <v>149</v>
      </c>
      <c r="X55" s="34" t="s">
        <v>703</v>
      </c>
      <c r="Y55" s="21" t="s">
        <v>703</v>
      </c>
      <c r="Z55" s="21" t="s">
        <v>704</v>
      </c>
      <c r="AA55" s="21">
        <v>74</v>
      </c>
      <c r="AB55" s="19">
        <v>68</v>
      </c>
      <c r="AC55" s="19"/>
      <c r="AD55" s="19">
        <v>142</v>
      </c>
      <c r="AE55" s="16">
        <v>11</v>
      </c>
      <c r="AF55" s="19">
        <v>1</v>
      </c>
      <c r="AG55" s="16">
        <v>8</v>
      </c>
      <c r="AH55" s="16">
        <v>78.6</v>
      </c>
      <c r="AI55" s="16">
        <v>74.8</v>
      </c>
      <c r="AJ55" s="15">
        <v>2</v>
      </c>
      <c r="AK55" s="14"/>
    </row>
    <row r="56" ht="45" customHeight="1" spans="1:37">
      <c r="A56" s="31">
        <v>54</v>
      </c>
      <c r="B56" s="16" t="s">
        <v>687</v>
      </c>
      <c r="C56" s="16" t="s">
        <v>133</v>
      </c>
      <c r="D56" s="17" t="s">
        <v>705</v>
      </c>
      <c r="E56" s="19" t="s">
        <v>706</v>
      </c>
      <c r="F56" s="19" t="s">
        <v>136</v>
      </c>
      <c r="G56" s="20" t="s">
        <v>707</v>
      </c>
      <c r="H56" s="20" t="s">
        <v>138</v>
      </c>
      <c r="I56" s="20" t="s">
        <v>708</v>
      </c>
      <c r="J56" s="20" t="s">
        <v>242</v>
      </c>
      <c r="K56" s="20" t="s">
        <v>709</v>
      </c>
      <c r="L56" s="20" t="s">
        <v>160</v>
      </c>
      <c r="M56" s="20" t="s">
        <v>710</v>
      </c>
      <c r="N56" s="20" t="s">
        <v>711</v>
      </c>
      <c r="O56" s="21" t="s">
        <v>712</v>
      </c>
      <c r="P56" s="21" t="s">
        <v>247</v>
      </c>
      <c r="Q56" s="21" t="s">
        <v>248</v>
      </c>
      <c r="R56" s="21" t="s">
        <v>148</v>
      </c>
      <c r="S56" s="21" t="s">
        <v>149</v>
      </c>
      <c r="T56" s="18" t="s">
        <v>150</v>
      </c>
      <c r="U56" s="18" t="s">
        <v>151</v>
      </c>
      <c r="V56" s="21" t="s">
        <v>149</v>
      </c>
      <c r="W56" s="21" t="s">
        <v>149</v>
      </c>
      <c r="X56" s="34" t="s">
        <v>713</v>
      </c>
      <c r="Y56" s="21" t="s">
        <v>714</v>
      </c>
      <c r="Z56" s="21" t="s">
        <v>715</v>
      </c>
      <c r="AA56" s="21">
        <v>74.5</v>
      </c>
      <c r="AB56" s="19">
        <v>63</v>
      </c>
      <c r="AC56" s="19"/>
      <c r="AD56" s="19">
        <v>137.5</v>
      </c>
      <c r="AE56" s="16">
        <v>11</v>
      </c>
      <c r="AF56" s="19">
        <v>1</v>
      </c>
      <c r="AG56" s="16">
        <v>2</v>
      </c>
      <c r="AH56" s="16">
        <v>79.2</v>
      </c>
      <c r="AI56" s="16">
        <v>73.975</v>
      </c>
      <c r="AJ56" s="15">
        <v>3</v>
      </c>
      <c r="AK56" s="14"/>
    </row>
    <row r="57" ht="45" customHeight="1" spans="1:37">
      <c r="A57" s="31">
        <v>55</v>
      </c>
      <c r="B57" s="16" t="s">
        <v>687</v>
      </c>
      <c r="C57" s="16" t="s">
        <v>133</v>
      </c>
      <c r="D57" s="17" t="s">
        <v>716</v>
      </c>
      <c r="E57" s="19" t="s">
        <v>717</v>
      </c>
      <c r="F57" s="19" t="s">
        <v>136</v>
      </c>
      <c r="G57" s="20" t="s">
        <v>718</v>
      </c>
      <c r="H57" s="20" t="s">
        <v>138</v>
      </c>
      <c r="I57" s="20" t="s">
        <v>719</v>
      </c>
      <c r="J57" s="20" t="s">
        <v>342</v>
      </c>
      <c r="K57" s="20" t="s">
        <v>720</v>
      </c>
      <c r="L57" s="20" t="s">
        <v>160</v>
      </c>
      <c r="M57" s="20" t="s">
        <v>721</v>
      </c>
      <c r="N57" s="20" t="s">
        <v>722</v>
      </c>
      <c r="O57" s="21" t="s">
        <v>145</v>
      </c>
      <c r="P57" s="21" t="s">
        <v>247</v>
      </c>
      <c r="Q57" s="21" t="s">
        <v>248</v>
      </c>
      <c r="R57" s="21" t="s">
        <v>148</v>
      </c>
      <c r="S57" s="21" t="s">
        <v>149</v>
      </c>
      <c r="T57" s="18" t="s">
        <v>150</v>
      </c>
      <c r="U57" s="18" t="s">
        <v>151</v>
      </c>
      <c r="V57" s="21" t="s">
        <v>149</v>
      </c>
      <c r="W57" s="21" t="s">
        <v>149</v>
      </c>
      <c r="X57" s="34" t="s">
        <v>723</v>
      </c>
      <c r="Y57" s="21" t="s">
        <v>724</v>
      </c>
      <c r="Z57" s="21" t="s">
        <v>721</v>
      </c>
      <c r="AA57" s="21">
        <v>67.5</v>
      </c>
      <c r="AB57" s="19">
        <v>62</v>
      </c>
      <c r="AC57" s="19"/>
      <c r="AD57" s="19">
        <v>129.5</v>
      </c>
      <c r="AE57" s="16">
        <v>11</v>
      </c>
      <c r="AF57" s="19">
        <v>1</v>
      </c>
      <c r="AG57" s="16">
        <v>11</v>
      </c>
      <c r="AH57" s="16">
        <v>82.8</v>
      </c>
      <c r="AI57" s="16">
        <v>73.775</v>
      </c>
      <c r="AJ57" s="15">
        <v>4</v>
      </c>
      <c r="AK57" s="14"/>
    </row>
    <row r="58" ht="45" customHeight="1" spans="1:37">
      <c r="A58" s="31">
        <v>56</v>
      </c>
      <c r="B58" s="16" t="s">
        <v>687</v>
      </c>
      <c r="C58" s="16" t="s">
        <v>133</v>
      </c>
      <c r="D58" s="17" t="s">
        <v>725</v>
      </c>
      <c r="E58" s="19" t="s">
        <v>726</v>
      </c>
      <c r="F58" s="19" t="s">
        <v>136</v>
      </c>
      <c r="G58" s="20" t="s">
        <v>727</v>
      </c>
      <c r="H58" s="20" t="s">
        <v>138</v>
      </c>
      <c r="I58" s="20" t="s">
        <v>728</v>
      </c>
      <c r="J58" s="20" t="s">
        <v>284</v>
      </c>
      <c r="K58" s="20" t="s">
        <v>729</v>
      </c>
      <c r="L58" s="20" t="s">
        <v>160</v>
      </c>
      <c r="M58" s="20" t="s">
        <v>730</v>
      </c>
      <c r="N58" s="20" t="s">
        <v>731</v>
      </c>
      <c r="O58" s="21" t="s">
        <v>182</v>
      </c>
      <c r="P58" s="21" t="s">
        <v>247</v>
      </c>
      <c r="Q58" s="21" t="s">
        <v>248</v>
      </c>
      <c r="R58" s="21" t="s">
        <v>148</v>
      </c>
      <c r="S58" s="21" t="s">
        <v>149</v>
      </c>
      <c r="T58" s="18" t="s">
        <v>150</v>
      </c>
      <c r="U58" s="18" t="s">
        <v>150</v>
      </c>
      <c r="V58" s="21" t="s">
        <v>149</v>
      </c>
      <c r="W58" s="21" t="s">
        <v>149</v>
      </c>
      <c r="X58" s="34" t="s">
        <v>732</v>
      </c>
      <c r="Y58" s="21" t="s">
        <v>733</v>
      </c>
      <c r="Z58" s="21" t="s">
        <v>734</v>
      </c>
      <c r="AA58" s="21">
        <v>76.5</v>
      </c>
      <c r="AB58" s="19">
        <v>59.5</v>
      </c>
      <c r="AC58" s="19"/>
      <c r="AD58" s="19">
        <v>136</v>
      </c>
      <c r="AE58" s="16">
        <v>11</v>
      </c>
      <c r="AF58" s="19">
        <v>1</v>
      </c>
      <c r="AG58" s="16">
        <v>7</v>
      </c>
      <c r="AH58" s="16">
        <v>78.4</v>
      </c>
      <c r="AI58" s="16">
        <v>73.2</v>
      </c>
      <c r="AJ58" s="15">
        <v>5</v>
      </c>
      <c r="AK58" s="14"/>
    </row>
    <row r="59" ht="45" customHeight="1" spans="1:37">
      <c r="A59" s="31">
        <v>57</v>
      </c>
      <c r="B59" s="16" t="s">
        <v>687</v>
      </c>
      <c r="C59" s="16" t="s">
        <v>207</v>
      </c>
      <c r="D59" s="17" t="s">
        <v>735</v>
      </c>
      <c r="E59" s="19" t="s">
        <v>736</v>
      </c>
      <c r="F59" s="19" t="s">
        <v>210</v>
      </c>
      <c r="G59" s="20" t="s">
        <v>737</v>
      </c>
      <c r="H59" s="20" t="s">
        <v>138</v>
      </c>
      <c r="I59" s="20" t="s">
        <v>738</v>
      </c>
      <c r="J59" s="20" t="s">
        <v>284</v>
      </c>
      <c r="K59" s="20" t="s">
        <v>141</v>
      </c>
      <c r="L59" s="20" t="s">
        <v>244</v>
      </c>
      <c r="M59" s="20" t="s">
        <v>739</v>
      </c>
      <c r="N59" s="20" t="s">
        <v>740</v>
      </c>
      <c r="O59" s="21" t="s">
        <v>182</v>
      </c>
      <c r="P59" s="21" t="s">
        <v>247</v>
      </c>
      <c r="Q59" s="21" t="s">
        <v>248</v>
      </c>
      <c r="R59" s="21" t="s">
        <v>148</v>
      </c>
      <c r="S59" s="21" t="s">
        <v>149</v>
      </c>
      <c r="T59" s="18" t="s">
        <v>150</v>
      </c>
      <c r="U59" s="18" t="s">
        <v>150</v>
      </c>
      <c r="V59" s="21" t="s">
        <v>149</v>
      </c>
      <c r="W59" s="21" t="s">
        <v>149</v>
      </c>
      <c r="X59" s="34" t="s">
        <v>741</v>
      </c>
      <c r="Y59" s="21" t="s">
        <v>742</v>
      </c>
      <c r="Z59" s="21" t="s">
        <v>743</v>
      </c>
      <c r="AA59" s="21">
        <v>71</v>
      </c>
      <c r="AB59" s="19">
        <v>68.5</v>
      </c>
      <c r="AC59" s="19"/>
      <c r="AD59" s="19">
        <v>139.5</v>
      </c>
      <c r="AE59" s="16">
        <v>12</v>
      </c>
      <c r="AF59" s="19">
        <v>1</v>
      </c>
      <c r="AG59" s="16">
        <v>6</v>
      </c>
      <c r="AH59" s="16">
        <v>83.8</v>
      </c>
      <c r="AI59" s="16">
        <v>76.775</v>
      </c>
      <c r="AJ59" s="15">
        <v>1</v>
      </c>
      <c r="AK59" s="14"/>
    </row>
    <row r="60" ht="45" customHeight="1" spans="1:37">
      <c r="A60" s="31">
        <v>58</v>
      </c>
      <c r="B60" s="16" t="s">
        <v>687</v>
      </c>
      <c r="C60" s="16" t="s">
        <v>207</v>
      </c>
      <c r="D60" s="17" t="s">
        <v>744</v>
      </c>
      <c r="E60" s="19" t="s">
        <v>745</v>
      </c>
      <c r="F60" s="19" t="s">
        <v>210</v>
      </c>
      <c r="G60" s="20" t="s">
        <v>746</v>
      </c>
      <c r="H60" s="20" t="s">
        <v>138</v>
      </c>
      <c r="I60" s="20" t="s">
        <v>747</v>
      </c>
      <c r="J60" s="20" t="s">
        <v>242</v>
      </c>
      <c r="K60" s="20" t="s">
        <v>141</v>
      </c>
      <c r="L60" s="20" t="s">
        <v>244</v>
      </c>
      <c r="M60" s="20" t="s">
        <v>748</v>
      </c>
      <c r="N60" s="20" t="s">
        <v>749</v>
      </c>
      <c r="O60" s="21" t="s">
        <v>145</v>
      </c>
      <c r="P60" s="21" t="s">
        <v>247</v>
      </c>
      <c r="Q60" s="21" t="s">
        <v>248</v>
      </c>
      <c r="R60" s="21" t="s">
        <v>148</v>
      </c>
      <c r="S60" s="21" t="s">
        <v>149</v>
      </c>
      <c r="T60" s="18" t="s">
        <v>150</v>
      </c>
      <c r="U60" s="18" t="s">
        <v>151</v>
      </c>
      <c r="V60" s="21" t="s">
        <v>149</v>
      </c>
      <c r="W60" s="21" t="s">
        <v>149</v>
      </c>
      <c r="X60" s="34" t="s">
        <v>750</v>
      </c>
      <c r="Y60" s="21" t="s">
        <v>751</v>
      </c>
      <c r="Z60" s="21" t="s">
        <v>752</v>
      </c>
      <c r="AA60" s="21">
        <v>67.5</v>
      </c>
      <c r="AB60" s="19">
        <v>72.5</v>
      </c>
      <c r="AC60" s="19"/>
      <c r="AD60" s="19">
        <v>140</v>
      </c>
      <c r="AE60" s="16">
        <v>12</v>
      </c>
      <c r="AF60" s="19">
        <v>1</v>
      </c>
      <c r="AG60" s="16">
        <v>14</v>
      </c>
      <c r="AH60" s="16">
        <v>79.8</v>
      </c>
      <c r="AI60" s="16">
        <v>74.9</v>
      </c>
      <c r="AJ60" s="15">
        <v>2</v>
      </c>
      <c r="AK60" s="14"/>
    </row>
    <row r="61" ht="45" customHeight="1" spans="1:37">
      <c r="A61" s="31">
        <v>59</v>
      </c>
      <c r="B61" s="16" t="s">
        <v>687</v>
      </c>
      <c r="C61" s="16" t="s">
        <v>207</v>
      </c>
      <c r="D61" s="17" t="s">
        <v>753</v>
      </c>
      <c r="E61" s="19" t="s">
        <v>754</v>
      </c>
      <c r="F61" s="19" t="s">
        <v>210</v>
      </c>
      <c r="G61" s="20" t="s">
        <v>755</v>
      </c>
      <c r="H61" s="20" t="s">
        <v>138</v>
      </c>
      <c r="I61" s="20" t="s">
        <v>756</v>
      </c>
      <c r="J61" s="20" t="s">
        <v>342</v>
      </c>
      <c r="K61" s="20" t="s">
        <v>141</v>
      </c>
      <c r="L61" s="20" t="s">
        <v>244</v>
      </c>
      <c r="M61" s="20" t="s">
        <v>757</v>
      </c>
      <c r="N61" s="20" t="s">
        <v>758</v>
      </c>
      <c r="O61" s="21" t="s">
        <v>759</v>
      </c>
      <c r="P61" s="21" t="s">
        <v>247</v>
      </c>
      <c r="Q61" s="21" t="s">
        <v>248</v>
      </c>
      <c r="R61" s="21" t="s">
        <v>148</v>
      </c>
      <c r="S61" s="21" t="s">
        <v>149</v>
      </c>
      <c r="T61" s="18" t="s">
        <v>150</v>
      </c>
      <c r="U61" s="18" t="s">
        <v>151</v>
      </c>
      <c r="V61" s="21" t="s">
        <v>149</v>
      </c>
      <c r="W61" s="21" t="s">
        <v>149</v>
      </c>
      <c r="X61" s="34" t="s">
        <v>760</v>
      </c>
      <c r="Y61" s="21" t="s">
        <v>761</v>
      </c>
      <c r="Z61" s="21" t="s">
        <v>762</v>
      </c>
      <c r="AA61" s="21">
        <v>72</v>
      </c>
      <c r="AB61" s="19">
        <v>61</v>
      </c>
      <c r="AC61" s="19"/>
      <c r="AD61" s="19">
        <v>133</v>
      </c>
      <c r="AE61" s="16">
        <v>12</v>
      </c>
      <c r="AF61" s="19">
        <v>1</v>
      </c>
      <c r="AG61" s="16">
        <v>8</v>
      </c>
      <c r="AH61" s="16">
        <v>83.2</v>
      </c>
      <c r="AI61" s="16">
        <v>74.85</v>
      </c>
      <c r="AJ61" s="15">
        <v>3</v>
      </c>
      <c r="AK61" s="14"/>
    </row>
    <row r="62" ht="45" customHeight="1" spans="1:37">
      <c r="A62" s="31">
        <v>60</v>
      </c>
      <c r="B62" s="16" t="s">
        <v>687</v>
      </c>
      <c r="C62" s="16" t="s">
        <v>207</v>
      </c>
      <c r="D62" s="17" t="s">
        <v>763</v>
      </c>
      <c r="E62" s="19" t="s">
        <v>764</v>
      </c>
      <c r="F62" s="19" t="s">
        <v>210</v>
      </c>
      <c r="G62" s="20" t="s">
        <v>765</v>
      </c>
      <c r="H62" s="20" t="s">
        <v>138</v>
      </c>
      <c r="I62" s="20" t="s">
        <v>766</v>
      </c>
      <c r="J62" s="20" t="s">
        <v>342</v>
      </c>
      <c r="K62" s="20" t="s">
        <v>141</v>
      </c>
      <c r="L62" s="20" t="s">
        <v>244</v>
      </c>
      <c r="M62" s="20" t="s">
        <v>767</v>
      </c>
      <c r="N62" s="20" t="s">
        <v>768</v>
      </c>
      <c r="O62" s="21" t="s">
        <v>769</v>
      </c>
      <c r="P62" s="21" t="s">
        <v>247</v>
      </c>
      <c r="Q62" s="21" t="s">
        <v>248</v>
      </c>
      <c r="R62" s="21" t="s">
        <v>148</v>
      </c>
      <c r="S62" s="21" t="s">
        <v>149</v>
      </c>
      <c r="T62" s="18" t="s">
        <v>150</v>
      </c>
      <c r="U62" s="18" t="s">
        <v>151</v>
      </c>
      <c r="V62" s="21" t="s">
        <v>149</v>
      </c>
      <c r="W62" s="21" t="s">
        <v>149</v>
      </c>
      <c r="X62" s="34" t="s">
        <v>770</v>
      </c>
      <c r="Y62" s="21" t="s">
        <v>771</v>
      </c>
      <c r="Z62" s="21" t="s">
        <v>772</v>
      </c>
      <c r="AA62" s="21">
        <v>65</v>
      </c>
      <c r="AB62" s="19">
        <v>69.5</v>
      </c>
      <c r="AC62" s="19"/>
      <c r="AD62" s="19">
        <v>134.5</v>
      </c>
      <c r="AE62" s="16">
        <v>12</v>
      </c>
      <c r="AF62" s="19">
        <v>1</v>
      </c>
      <c r="AG62" s="16">
        <v>11</v>
      </c>
      <c r="AH62" s="16">
        <v>80.6</v>
      </c>
      <c r="AI62" s="16">
        <v>73.925</v>
      </c>
      <c r="AJ62" s="15">
        <v>4</v>
      </c>
      <c r="AK62" s="14"/>
    </row>
    <row r="63" ht="45" customHeight="1" spans="1:37">
      <c r="A63" s="31">
        <v>61</v>
      </c>
      <c r="B63" s="16" t="s">
        <v>687</v>
      </c>
      <c r="C63" s="16" t="s">
        <v>207</v>
      </c>
      <c r="D63" s="17" t="s">
        <v>773</v>
      </c>
      <c r="E63" s="19" t="s">
        <v>774</v>
      </c>
      <c r="F63" s="19" t="s">
        <v>210</v>
      </c>
      <c r="G63" s="20" t="s">
        <v>775</v>
      </c>
      <c r="H63" s="20" t="s">
        <v>138</v>
      </c>
      <c r="I63" s="20" t="s">
        <v>776</v>
      </c>
      <c r="J63" s="20" t="s">
        <v>242</v>
      </c>
      <c r="K63" s="20" t="s">
        <v>213</v>
      </c>
      <c r="L63" s="20" t="s">
        <v>244</v>
      </c>
      <c r="M63" s="20" t="s">
        <v>777</v>
      </c>
      <c r="N63" s="20" t="s">
        <v>778</v>
      </c>
      <c r="O63" s="21" t="s">
        <v>145</v>
      </c>
      <c r="P63" s="21" t="s">
        <v>247</v>
      </c>
      <c r="Q63" s="21" t="s">
        <v>248</v>
      </c>
      <c r="R63" s="21" t="s">
        <v>148</v>
      </c>
      <c r="S63" s="21" t="s">
        <v>149</v>
      </c>
      <c r="T63" s="18" t="s">
        <v>150</v>
      </c>
      <c r="U63" s="18" t="s">
        <v>151</v>
      </c>
      <c r="V63" s="21" t="s">
        <v>149</v>
      </c>
      <c r="W63" s="21" t="s">
        <v>149</v>
      </c>
      <c r="X63" s="34" t="s">
        <v>779</v>
      </c>
      <c r="Y63" s="21" t="s">
        <v>780</v>
      </c>
      <c r="Z63" s="21" t="s">
        <v>781</v>
      </c>
      <c r="AA63" s="21">
        <v>64</v>
      </c>
      <c r="AB63" s="19">
        <v>70.5</v>
      </c>
      <c r="AC63" s="19"/>
      <c r="AD63" s="19">
        <v>134.5</v>
      </c>
      <c r="AE63" s="16">
        <v>12</v>
      </c>
      <c r="AF63" s="19">
        <v>1</v>
      </c>
      <c r="AG63" s="16">
        <v>13</v>
      </c>
      <c r="AH63" s="16">
        <v>80.4</v>
      </c>
      <c r="AI63" s="16">
        <v>73.825</v>
      </c>
      <c r="AJ63" s="15">
        <v>5</v>
      </c>
      <c r="AK63" s="14"/>
    </row>
    <row r="64" ht="45" customHeight="1" spans="1:37">
      <c r="A64" s="31">
        <v>62</v>
      </c>
      <c r="B64" s="16" t="s">
        <v>687</v>
      </c>
      <c r="C64" s="16" t="s">
        <v>268</v>
      </c>
      <c r="D64" s="17" t="s">
        <v>782</v>
      </c>
      <c r="E64" s="19" t="s">
        <v>783</v>
      </c>
      <c r="F64" s="19" t="s">
        <v>136</v>
      </c>
      <c r="G64" s="20" t="s">
        <v>784</v>
      </c>
      <c r="H64" s="20" t="s">
        <v>138</v>
      </c>
      <c r="I64" s="20" t="s">
        <v>785</v>
      </c>
      <c r="J64" s="20" t="s">
        <v>366</v>
      </c>
      <c r="K64" s="20" t="s">
        <v>141</v>
      </c>
      <c r="L64" s="20" t="s">
        <v>244</v>
      </c>
      <c r="M64" s="20" t="s">
        <v>245</v>
      </c>
      <c r="N64" s="20" t="s">
        <v>786</v>
      </c>
      <c r="O64" s="21" t="s">
        <v>787</v>
      </c>
      <c r="P64" s="21" t="s">
        <v>247</v>
      </c>
      <c r="Q64" s="21" t="s">
        <v>248</v>
      </c>
      <c r="R64" s="21" t="s">
        <v>148</v>
      </c>
      <c r="S64" s="21" t="s">
        <v>149</v>
      </c>
      <c r="T64" s="18" t="s">
        <v>151</v>
      </c>
      <c r="U64" s="18" t="s">
        <v>150</v>
      </c>
      <c r="V64" s="21" t="s">
        <v>149</v>
      </c>
      <c r="W64" s="21" t="s">
        <v>149</v>
      </c>
      <c r="X64" s="34" t="s">
        <v>788</v>
      </c>
      <c r="Y64" s="21" t="s">
        <v>789</v>
      </c>
      <c r="Z64" s="21" t="s">
        <v>790</v>
      </c>
      <c r="AA64" s="21">
        <v>67.5</v>
      </c>
      <c r="AB64" s="19">
        <v>66.5</v>
      </c>
      <c r="AC64" s="19"/>
      <c r="AD64" s="19">
        <v>134</v>
      </c>
      <c r="AE64" s="16">
        <v>13</v>
      </c>
      <c r="AF64" s="19">
        <v>1</v>
      </c>
      <c r="AG64" s="16">
        <v>8</v>
      </c>
      <c r="AH64" s="16">
        <v>83.2</v>
      </c>
      <c r="AI64" s="16">
        <v>75.1</v>
      </c>
      <c r="AJ64" s="15">
        <v>1</v>
      </c>
      <c r="AK64" s="14"/>
    </row>
    <row r="65" ht="45" customHeight="1" spans="1:37">
      <c r="A65" s="31">
        <v>63</v>
      </c>
      <c r="B65" s="16" t="s">
        <v>687</v>
      </c>
      <c r="C65" s="16" t="s">
        <v>268</v>
      </c>
      <c r="D65" s="17" t="s">
        <v>791</v>
      </c>
      <c r="E65" s="19" t="s">
        <v>792</v>
      </c>
      <c r="F65" s="19" t="s">
        <v>136</v>
      </c>
      <c r="G65" s="20" t="s">
        <v>793</v>
      </c>
      <c r="H65" s="20" t="s">
        <v>138</v>
      </c>
      <c r="I65" s="20" t="s">
        <v>708</v>
      </c>
      <c r="J65" s="20" t="s">
        <v>342</v>
      </c>
      <c r="K65" s="20" t="s">
        <v>794</v>
      </c>
      <c r="L65" s="20" t="s">
        <v>160</v>
      </c>
      <c r="M65" s="20" t="s">
        <v>757</v>
      </c>
      <c r="N65" s="20" t="s">
        <v>795</v>
      </c>
      <c r="O65" s="21" t="s">
        <v>796</v>
      </c>
      <c r="P65" s="21" t="s">
        <v>247</v>
      </c>
      <c r="Q65" s="21" t="s">
        <v>248</v>
      </c>
      <c r="R65" s="21" t="s">
        <v>148</v>
      </c>
      <c r="S65" s="21" t="s">
        <v>149</v>
      </c>
      <c r="T65" s="18" t="s">
        <v>151</v>
      </c>
      <c r="U65" s="18" t="s">
        <v>150</v>
      </c>
      <c r="V65" s="21" t="s">
        <v>149</v>
      </c>
      <c r="W65" s="21" t="s">
        <v>149</v>
      </c>
      <c r="X65" s="34" t="s">
        <v>797</v>
      </c>
      <c r="Y65" s="21" t="s">
        <v>798</v>
      </c>
      <c r="Z65" s="21" t="s">
        <v>799</v>
      </c>
      <c r="AA65" s="21">
        <v>76</v>
      </c>
      <c r="AB65" s="19">
        <v>67.5</v>
      </c>
      <c r="AC65" s="19"/>
      <c r="AD65" s="19">
        <v>143.5</v>
      </c>
      <c r="AE65" s="16">
        <v>13</v>
      </c>
      <c r="AF65" s="19">
        <v>1</v>
      </c>
      <c r="AG65" s="16">
        <v>17</v>
      </c>
      <c r="AH65" s="16">
        <v>77.2</v>
      </c>
      <c r="AI65" s="16">
        <v>74.475</v>
      </c>
      <c r="AJ65" s="15">
        <v>2</v>
      </c>
      <c r="AK65" s="14"/>
    </row>
    <row r="66" ht="45" customHeight="1" spans="1:37">
      <c r="A66" s="31">
        <v>64</v>
      </c>
      <c r="B66" s="16" t="s">
        <v>687</v>
      </c>
      <c r="C66" s="16" t="s">
        <v>268</v>
      </c>
      <c r="D66" s="17" t="s">
        <v>800</v>
      </c>
      <c r="E66" s="19" t="s">
        <v>801</v>
      </c>
      <c r="F66" s="19" t="s">
        <v>136</v>
      </c>
      <c r="G66" s="20" t="s">
        <v>802</v>
      </c>
      <c r="H66" s="20" t="s">
        <v>138</v>
      </c>
      <c r="I66" s="20" t="s">
        <v>803</v>
      </c>
      <c r="J66" s="20" t="s">
        <v>342</v>
      </c>
      <c r="K66" s="20" t="s">
        <v>804</v>
      </c>
      <c r="L66" s="20" t="s">
        <v>160</v>
      </c>
      <c r="M66" s="20" t="s">
        <v>721</v>
      </c>
      <c r="N66" s="20" t="s">
        <v>805</v>
      </c>
      <c r="O66" s="21" t="s">
        <v>182</v>
      </c>
      <c r="P66" s="21" t="s">
        <v>806</v>
      </c>
      <c r="Q66" s="21" t="s">
        <v>248</v>
      </c>
      <c r="R66" s="21" t="s">
        <v>148</v>
      </c>
      <c r="S66" s="21" t="s">
        <v>149</v>
      </c>
      <c r="T66" s="18" t="s">
        <v>150</v>
      </c>
      <c r="U66" s="18" t="s">
        <v>151</v>
      </c>
      <c r="V66" s="21" t="s">
        <v>149</v>
      </c>
      <c r="W66" s="21" t="s">
        <v>149</v>
      </c>
      <c r="X66" s="34" t="s">
        <v>807</v>
      </c>
      <c r="Y66" s="21" t="s">
        <v>808</v>
      </c>
      <c r="Z66" s="21" t="s">
        <v>809</v>
      </c>
      <c r="AA66" s="21">
        <v>70</v>
      </c>
      <c r="AB66" s="19">
        <v>66</v>
      </c>
      <c r="AC66" s="19"/>
      <c r="AD66" s="19">
        <v>136</v>
      </c>
      <c r="AE66" s="16">
        <v>13</v>
      </c>
      <c r="AF66" s="19">
        <v>1</v>
      </c>
      <c r="AG66" s="16">
        <v>10</v>
      </c>
      <c r="AH66" s="16">
        <v>79.8</v>
      </c>
      <c r="AI66" s="16">
        <v>73.9</v>
      </c>
      <c r="AJ66" s="15">
        <v>3</v>
      </c>
      <c r="AK66" s="14"/>
    </row>
    <row r="67" ht="45" customHeight="1" spans="1:37">
      <c r="A67" s="31">
        <v>65</v>
      </c>
      <c r="B67" s="16" t="s">
        <v>687</v>
      </c>
      <c r="C67" s="16" t="s">
        <v>268</v>
      </c>
      <c r="D67" s="17" t="s">
        <v>810</v>
      </c>
      <c r="E67" s="19" t="s">
        <v>811</v>
      </c>
      <c r="F67" s="19" t="s">
        <v>136</v>
      </c>
      <c r="G67" s="20" t="s">
        <v>812</v>
      </c>
      <c r="H67" s="20" t="s">
        <v>138</v>
      </c>
      <c r="I67" s="20" t="s">
        <v>813</v>
      </c>
      <c r="J67" s="20" t="s">
        <v>390</v>
      </c>
      <c r="K67" s="20" t="s">
        <v>814</v>
      </c>
      <c r="L67" s="20" t="s">
        <v>244</v>
      </c>
      <c r="M67" s="20" t="s">
        <v>815</v>
      </c>
      <c r="N67" s="20" t="s">
        <v>816</v>
      </c>
      <c r="O67" s="21" t="s">
        <v>817</v>
      </c>
      <c r="P67" s="21" t="s">
        <v>247</v>
      </c>
      <c r="Q67" s="21" t="s">
        <v>248</v>
      </c>
      <c r="R67" s="21" t="s">
        <v>148</v>
      </c>
      <c r="S67" s="21" t="s">
        <v>149</v>
      </c>
      <c r="T67" s="18" t="s">
        <v>151</v>
      </c>
      <c r="U67" s="18" t="s">
        <v>150</v>
      </c>
      <c r="V67" s="21" t="s">
        <v>149</v>
      </c>
      <c r="W67" s="21" t="s">
        <v>149</v>
      </c>
      <c r="X67" s="34" t="s">
        <v>818</v>
      </c>
      <c r="Y67" s="21" t="s">
        <v>819</v>
      </c>
      <c r="Z67" s="21" t="s">
        <v>820</v>
      </c>
      <c r="AA67" s="21">
        <v>67</v>
      </c>
      <c r="AB67" s="19">
        <v>64.5</v>
      </c>
      <c r="AC67" s="19"/>
      <c r="AD67" s="19">
        <v>131.5</v>
      </c>
      <c r="AE67" s="16">
        <v>13</v>
      </c>
      <c r="AF67" s="19">
        <v>1</v>
      </c>
      <c r="AG67" s="16">
        <v>2</v>
      </c>
      <c r="AH67" s="16">
        <v>81.6</v>
      </c>
      <c r="AI67" s="16">
        <v>73.675</v>
      </c>
      <c r="AJ67" s="15">
        <v>4</v>
      </c>
      <c r="AK67" s="14"/>
    </row>
    <row r="68" ht="45" customHeight="1" spans="1:37">
      <c r="A68" s="31">
        <v>66</v>
      </c>
      <c r="B68" s="16" t="s">
        <v>687</v>
      </c>
      <c r="C68" s="16" t="s">
        <v>268</v>
      </c>
      <c r="D68" s="17" t="s">
        <v>821</v>
      </c>
      <c r="E68" s="19" t="s">
        <v>822</v>
      </c>
      <c r="F68" s="19" t="s">
        <v>136</v>
      </c>
      <c r="G68" s="20" t="s">
        <v>823</v>
      </c>
      <c r="H68" s="20" t="s">
        <v>138</v>
      </c>
      <c r="I68" s="20" t="s">
        <v>824</v>
      </c>
      <c r="J68" s="20" t="s">
        <v>623</v>
      </c>
      <c r="K68" s="20" t="s">
        <v>825</v>
      </c>
      <c r="L68" s="20" t="s">
        <v>160</v>
      </c>
      <c r="M68" s="20" t="s">
        <v>245</v>
      </c>
      <c r="N68" s="20" t="s">
        <v>711</v>
      </c>
      <c r="O68" s="21" t="s">
        <v>324</v>
      </c>
      <c r="P68" s="21" t="s">
        <v>247</v>
      </c>
      <c r="Q68" s="21" t="s">
        <v>248</v>
      </c>
      <c r="R68" s="21" t="s">
        <v>148</v>
      </c>
      <c r="S68" s="21" t="s">
        <v>149</v>
      </c>
      <c r="T68" s="18" t="s">
        <v>151</v>
      </c>
      <c r="U68" s="18" t="s">
        <v>150</v>
      </c>
      <c r="V68" s="21" t="s">
        <v>149</v>
      </c>
      <c r="W68" s="21" t="s">
        <v>149</v>
      </c>
      <c r="X68" s="34" t="s">
        <v>826</v>
      </c>
      <c r="Y68" s="21" t="s">
        <v>827</v>
      </c>
      <c r="Z68" s="21" t="s">
        <v>828</v>
      </c>
      <c r="AA68" s="21">
        <v>69.5</v>
      </c>
      <c r="AB68" s="19">
        <v>68</v>
      </c>
      <c r="AC68" s="19"/>
      <c r="AD68" s="19">
        <v>137.5</v>
      </c>
      <c r="AE68" s="16">
        <v>13</v>
      </c>
      <c r="AF68" s="19">
        <v>1</v>
      </c>
      <c r="AG68" s="16">
        <v>1</v>
      </c>
      <c r="AH68" s="16">
        <v>76.2</v>
      </c>
      <c r="AI68" s="16">
        <v>72.475</v>
      </c>
      <c r="AJ68" s="15">
        <v>5</v>
      </c>
      <c r="AK68" s="14"/>
    </row>
    <row r="69" ht="45" customHeight="1" spans="1:37">
      <c r="A69" s="31">
        <v>67</v>
      </c>
      <c r="B69" s="16" t="s">
        <v>687</v>
      </c>
      <c r="C69" s="16" t="s">
        <v>310</v>
      </c>
      <c r="D69" s="17" t="s">
        <v>829</v>
      </c>
      <c r="E69" s="19" t="s">
        <v>830</v>
      </c>
      <c r="F69" s="19" t="s">
        <v>210</v>
      </c>
      <c r="G69" s="20" t="s">
        <v>831</v>
      </c>
      <c r="H69" s="20" t="s">
        <v>138</v>
      </c>
      <c r="I69" s="20" t="s">
        <v>832</v>
      </c>
      <c r="J69" s="20" t="s">
        <v>623</v>
      </c>
      <c r="K69" s="20" t="s">
        <v>833</v>
      </c>
      <c r="L69" s="20" t="s">
        <v>160</v>
      </c>
      <c r="M69" s="20" t="s">
        <v>256</v>
      </c>
      <c r="N69" s="20" t="s">
        <v>834</v>
      </c>
      <c r="O69" s="21" t="s">
        <v>787</v>
      </c>
      <c r="P69" s="21" t="s">
        <v>247</v>
      </c>
      <c r="Q69" s="21" t="s">
        <v>248</v>
      </c>
      <c r="R69" s="21" t="s">
        <v>148</v>
      </c>
      <c r="S69" s="21" t="s">
        <v>149</v>
      </c>
      <c r="T69" s="18" t="s">
        <v>151</v>
      </c>
      <c r="U69" s="18" t="s">
        <v>150</v>
      </c>
      <c r="V69" s="21" t="s">
        <v>149</v>
      </c>
      <c r="W69" s="21" t="s">
        <v>149</v>
      </c>
      <c r="X69" s="34" t="s">
        <v>835</v>
      </c>
      <c r="Y69" s="21" t="s">
        <v>836</v>
      </c>
      <c r="Z69" s="21" t="s">
        <v>837</v>
      </c>
      <c r="AA69" s="21">
        <v>69.5</v>
      </c>
      <c r="AB69" s="19">
        <v>65</v>
      </c>
      <c r="AC69" s="19"/>
      <c r="AD69" s="19">
        <v>134.5</v>
      </c>
      <c r="AE69" s="16">
        <v>14</v>
      </c>
      <c r="AF69" s="19">
        <v>1</v>
      </c>
      <c r="AG69" s="16">
        <v>3</v>
      </c>
      <c r="AH69" s="16">
        <v>84.4</v>
      </c>
      <c r="AI69" s="16">
        <v>75.825</v>
      </c>
      <c r="AJ69" s="15">
        <v>1</v>
      </c>
      <c r="AK69" s="14"/>
    </row>
    <row r="70" ht="45" customHeight="1" spans="1:37">
      <c r="A70" s="31">
        <v>68</v>
      </c>
      <c r="B70" s="16" t="s">
        <v>687</v>
      </c>
      <c r="C70" s="16" t="s">
        <v>310</v>
      </c>
      <c r="D70" s="17" t="s">
        <v>838</v>
      </c>
      <c r="E70" s="19" t="s">
        <v>839</v>
      </c>
      <c r="F70" s="19" t="s">
        <v>210</v>
      </c>
      <c r="G70" s="20" t="s">
        <v>840</v>
      </c>
      <c r="H70" s="20" t="s">
        <v>138</v>
      </c>
      <c r="I70" s="20" t="s">
        <v>841</v>
      </c>
      <c r="J70" s="20" t="s">
        <v>140</v>
      </c>
      <c r="K70" s="20" t="s">
        <v>842</v>
      </c>
      <c r="L70" s="20" t="s">
        <v>160</v>
      </c>
      <c r="M70" s="20" t="s">
        <v>843</v>
      </c>
      <c r="N70" s="20" t="s">
        <v>844</v>
      </c>
      <c r="O70" s="21" t="s">
        <v>845</v>
      </c>
      <c r="P70" s="21" t="s">
        <v>247</v>
      </c>
      <c r="Q70" s="21" t="s">
        <v>248</v>
      </c>
      <c r="R70" s="21" t="s">
        <v>148</v>
      </c>
      <c r="S70" s="21" t="s">
        <v>149</v>
      </c>
      <c r="T70" s="18" t="s">
        <v>151</v>
      </c>
      <c r="U70" s="18" t="s">
        <v>150</v>
      </c>
      <c r="V70" s="21" t="s">
        <v>149</v>
      </c>
      <c r="W70" s="21" t="s">
        <v>149</v>
      </c>
      <c r="X70" s="34" t="s">
        <v>846</v>
      </c>
      <c r="Y70" s="21" t="s">
        <v>847</v>
      </c>
      <c r="Z70" s="21" t="s">
        <v>848</v>
      </c>
      <c r="AA70" s="21">
        <v>73.5</v>
      </c>
      <c r="AB70" s="19">
        <v>65.5</v>
      </c>
      <c r="AC70" s="19"/>
      <c r="AD70" s="19">
        <v>139</v>
      </c>
      <c r="AE70" s="16">
        <v>14</v>
      </c>
      <c r="AF70" s="19">
        <v>1</v>
      </c>
      <c r="AG70" s="16">
        <v>6</v>
      </c>
      <c r="AH70" s="16">
        <v>81</v>
      </c>
      <c r="AI70" s="16">
        <v>75.25</v>
      </c>
      <c r="AJ70" s="15">
        <v>2</v>
      </c>
      <c r="AK70" s="14"/>
    </row>
    <row r="71" ht="45" customHeight="1" spans="1:37">
      <c r="A71" s="31">
        <v>69</v>
      </c>
      <c r="B71" s="16" t="s">
        <v>687</v>
      </c>
      <c r="C71" s="16" t="s">
        <v>310</v>
      </c>
      <c r="D71" s="17" t="s">
        <v>849</v>
      </c>
      <c r="E71" s="19" t="s">
        <v>850</v>
      </c>
      <c r="F71" s="19" t="s">
        <v>210</v>
      </c>
      <c r="G71" s="20" t="s">
        <v>851</v>
      </c>
      <c r="H71" s="20" t="s">
        <v>549</v>
      </c>
      <c r="I71" s="20" t="s">
        <v>852</v>
      </c>
      <c r="J71" s="20" t="s">
        <v>242</v>
      </c>
      <c r="K71" s="20" t="s">
        <v>853</v>
      </c>
      <c r="L71" s="20" t="s">
        <v>160</v>
      </c>
      <c r="M71" s="20" t="s">
        <v>854</v>
      </c>
      <c r="N71" s="20" t="s">
        <v>855</v>
      </c>
      <c r="O71" s="21" t="s">
        <v>712</v>
      </c>
      <c r="P71" s="21" t="s">
        <v>247</v>
      </c>
      <c r="Q71" s="21" t="s">
        <v>248</v>
      </c>
      <c r="R71" s="21" t="s">
        <v>148</v>
      </c>
      <c r="S71" s="21" t="s">
        <v>149</v>
      </c>
      <c r="T71" s="18" t="s">
        <v>150</v>
      </c>
      <c r="U71" s="18" t="s">
        <v>150</v>
      </c>
      <c r="V71" s="21" t="s">
        <v>149</v>
      </c>
      <c r="W71" s="21" t="s">
        <v>149</v>
      </c>
      <c r="X71" s="34" t="s">
        <v>856</v>
      </c>
      <c r="Y71" s="21" t="s">
        <v>856</v>
      </c>
      <c r="Z71" s="21" t="s">
        <v>149</v>
      </c>
      <c r="AA71" s="21">
        <v>73</v>
      </c>
      <c r="AB71" s="19">
        <v>68</v>
      </c>
      <c r="AC71" s="19"/>
      <c r="AD71" s="19">
        <v>141</v>
      </c>
      <c r="AE71" s="16">
        <v>14</v>
      </c>
      <c r="AF71" s="19">
        <v>1</v>
      </c>
      <c r="AG71" s="16">
        <v>8</v>
      </c>
      <c r="AH71" s="16">
        <v>79</v>
      </c>
      <c r="AI71" s="16">
        <v>74.75</v>
      </c>
      <c r="AJ71" s="15">
        <v>3</v>
      </c>
      <c r="AK71" s="14"/>
    </row>
    <row r="72" ht="45" customHeight="1" spans="1:37">
      <c r="A72" s="31">
        <v>70</v>
      </c>
      <c r="B72" s="16" t="s">
        <v>687</v>
      </c>
      <c r="C72" s="16" t="s">
        <v>310</v>
      </c>
      <c r="D72" s="17" t="s">
        <v>857</v>
      </c>
      <c r="E72" s="19" t="s">
        <v>858</v>
      </c>
      <c r="F72" s="19" t="s">
        <v>210</v>
      </c>
      <c r="G72" s="20" t="s">
        <v>859</v>
      </c>
      <c r="H72" s="20" t="s">
        <v>138</v>
      </c>
      <c r="I72" s="20" t="s">
        <v>860</v>
      </c>
      <c r="J72" s="20" t="s">
        <v>342</v>
      </c>
      <c r="K72" s="20" t="s">
        <v>861</v>
      </c>
      <c r="L72" s="20" t="s">
        <v>160</v>
      </c>
      <c r="M72" s="20" t="s">
        <v>862</v>
      </c>
      <c r="N72" s="20" t="s">
        <v>863</v>
      </c>
      <c r="O72" s="21" t="s">
        <v>306</v>
      </c>
      <c r="P72" s="21" t="s">
        <v>247</v>
      </c>
      <c r="Q72" s="21" t="s">
        <v>248</v>
      </c>
      <c r="R72" s="21" t="s">
        <v>148</v>
      </c>
      <c r="S72" s="21" t="s">
        <v>149</v>
      </c>
      <c r="T72" s="18" t="s">
        <v>151</v>
      </c>
      <c r="U72" s="18" t="s">
        <v>150</v>
      </c>
      <c r="V72" s="21" t="s">
        <v>149</v>
      </c>
      <c r="W72" s="21" t="s">
        <v>149</v>
      </c>
      <c r="X72" s="34" t="s">
        <v>864</v>
      </c>
      <c r="Y72" s="21" t="s">
        <v>864</v>
      </c>
      <c r="Z72" s="21" t="s">
        <v>865</v>
      </c>
      <c r="AA72" s="21">
        <v>74.5</v>
      </c>
      <c r="AB72" s="19">
        <v>67.5</v>
      </c>
      <c r="AC72" s="19"/>
      <c r="AD72" s="19">
        <v>142</v>
      </c>
      <c r="AE72" s="16">
        <v>14</v>
      </c>
      <c r="AF72" s="19">
        <v>1</v>
      </c>
      <c r="AG72" s="16">
        <v>15</v>
      </c>
      <c r="AH72" s="16">
        <v>78.4</v>
      </c>
      <c r="AI72" s="16">
        <v>74.7</v>
      </c>
      <c r="AJ72" s="15">
        <v>4</v>
      </c>
      <c r="AK72" s="14"/>
    </row>
    <row r="73" ht="45" customHeight="1" spans="1:37">
      <c r="A73" s="31">
        <v>71</v>
      </c>
      <c r="B73" s="16" t="s">
        <v>687</v>
      </c>
      <c r="C73" s="16" t="s">
        <v>310</v>
      </c>
      <c r="D73" s="17" t="s">
        <v>866</v>
      </c>
      <c r="E73" s="19" t="s">
        <v>867</v>
      </c>
      <c r="F73" s="19" t="s">
        <v>210</v>
      </c>
      <c r="G73" s="20" t="s">
        <v>868</v>
      </c>
      <c r="H73" s="20" t="s">
        <v>138</v>
      </c>
      <c r="I73" s="20" t="s">
        <v>869</v>
      </c>
      <c r="J73" s="20" t="s">
        <v>366</v>
      </c>
      <c r="K73" s="20" t="s">
        <v>141</v>
      </c>
      <c r="L73" s="20" t="s">
        <v>244</v>
      </c>
      <c r="M73" s="20" t="s">
        <v>870</v>
      </c>
      <c r="N73" s="20" t="s">
        <v>871</v>
      </c>
      <c r="O73" s="21" t="s">
        <v>787</v>
      </c>
      <c r="P73" s="21" t="s">
        <v>247</v>
      </c>
      <c r="Q73" s="21" t="s">
        <v>248</v>
      </c>
      <c r="R73" s="21" t="s">
        <v>148</v>
      </c>
      <c r="S73" s="21" t="s">
        <v>149</v>
      </c>
      <c r="T73" s="18" t="s">
        <v>151</v>
      </c>
      <c r="U73" s="18" t="s">
        <v>150</v>
      </c>
      <c r="V73" s="21" t="s">
        <v>149</v>
      </c>
      <c r="W73" s="21" t="s">
        <v>149</v>
      </c>
      <c r="X73" s="34" t="s">
        <v>872</v>
      </c>
      <c r="Y73" s="21" t="s">
        <v>873</v>
      </c>
      <c r="Z73" s="21" t="s">
        <v>874</v>
      </c>
      <c r="AA73" s="21">
        <v>62</v>
      </c>
      <c r="AB73" s="19">
        <v>70.5</v>
      </c>
      <c r="AC73" s="19"/>
      <c r="AD73" s="19">
        <v>132.5</v>
      </c>
      <c r="AE73" s="16">
        <v>14</v>
      </c>
      <c r="AF73" s="19">
        <v>1</v>
      </c>
      <c r="AG73" s="16">
        <v>1</v>
      </c>
      <c r="AH73" s="16">
        <v>79.4</v>
      </c>
      <c r="AI73" s="16">
        <v>72.825</v>
      </c>
      <c r="AJ73" s="15">
        <v>5</v>
      </c>
      <c r="AK73" s="14"/>
    </row>
    <row r="74" ht="45" customHeight="1" spans="1:37">
      <c r="A74" s="31">
        <v>72</v>
      </c>
      <c r="B74" s="16" t="s">
        <v>875</v>
      </c>
      <c r="C74" s="16" t="s">
        <v>876</v>
      </c>
      <c r="D74" s="17" t="s">
        <v>27</v>
      </c>
      <c r="E74" s="19" t="s">
        <v>877</v>
      </c>
      <c r="F74" s="19" t="s">
        <v>136</v>
      </c>
      <c r="G74" s="20" t="s">
        <v>878</v>
      </c>
      <c r="H74" s="20" t="s">
        <v>138</v>
      </c>
      <c r="I74" s="20" t="s">
        <v>879</v>
      </c>
      <c r="J74" s="20" t="s">
        <v>170</v>
      </c>
      <c r="K74" s="20" t="s">
        <v>213</v>
      </c>
      <c r="L74" s="20" t="s">
        <v>244</v>
      </c>
      <c r="M74" s="20" t="s">
        <v>368</v>
      </c>
      <c r="N74" s="20" t="s">
        <v>162</v>
      </c>
      <c r="O74" s="21" t="s">
        <v>182</v>
      </c>
      <c r="P74" s="21" t="s">
        <v>146</v>
      </c>
      <c r="Q74" s="21" t="s">
        <v>147</v>
      </c>
      <c r="R74" s="21" t="s">
        <v>148</v>
      </c>
      <c r="S74" s="21" t="s">
        <v>149</v>
      </c>
      <c r="T74" s="18" t="s">
        <v>150</v>
      </c>
      <c r="U74" s="18" t="s">
        <v>150</v>
      </c>
      <c r="V74" s="21" t="s">
        <v>149</v>
      </c>
      <c r="W74" s="21" t="s">
        <v>149</v>
      </c>
      <c r="X74" s="34" t="s">
        <v>880</v>
      </c>
      <c r="Y74" s="21" t="s">
        <v>880</v>
      </c>
      <c r="Z74" s="21" t="s">
        <v>881</v>
      </c>
      <c r="AA74" s="21">
        <v>71.5</v>
      </c>
      <c r="AB74" s="19">
        <v>72.5</v>
      </c>
      <c r="AC74" s="19"/>
      <c r="AD74" s="19">
        <v>144</v>
      </c>
      <c r="AE74" s="16">
        <v>11</v>
      </c>
      <c r="AF74" s="19">
        <v>1</v>
      </c>
      <c r="AG74" s="16">
        <v>9</v>
      </c>
      <c r="AH74" s="16">
        <v>76.4</v>
      </c>
      <c r="AI74" s="16">
        <v>74.2</v>
      </c>
      <c r="AJ74" s="15">
        <v>1</v>
      </c>
      <c r="AK74" s="14"/>
    </row>
    <row r="75" ht="45" customHeight="1" spans="1:37">
      <c r="A75" s="31">
        <v>73</v>
      </c>
      <c r="B75" s="16" t="s">
        <v>875</v>
      </c>
      <c r="C75" s="16" t="s">
        <v>882</v>
      </c>
      <c r="D75" s="17" t="s">
        <v>883</v>
      </c>
      <c r="E75" s="19" t="s">
        <v>884</v>
      </c>
      <c r="F75" s="19" t="s">
        <v>210</v>
      </c>
      <c r="G75" s="20" t="s">
        <v>885</v>
      </c>
      <c r="H75" s="20" t="s">
        <v>138</v>
      </c>
      <c r="I75" s="20" t="s">
        <v>886</v>
      </c>
      <c r="J75" s="20" t="s">
        <v>170</v>
      </c>
      <c r="K75" s="20" t="s">
        <v>887</v>
      </c>
      <c r="L75" s="20" t="s">
        <v>244</v>
      </c>
      <c r="M75" s="20" t="s">
        <v>888</v>
      </c>
      <c r="N75" s="20" t="s">
        <v>564</v>
      </c>
      <c r="O75" s="21" t="s">
        <v>182</v>
      </c>
      <c r="P75" s="21" t="s">
        <v>146</v>
      </c>
      <c r="Q75" s="21" t="s">
        <v>147</v>
      </c>
      <c r="R75" s="21" t="s">
        <v>148</v>
      </c>
      <c r="S75" s="21" t="s">
        <v>149</v>
      </c>
      <c r="T75" s="18" t="s">
        <v>150</v>
      </c>
      <c r="U75" s="18" t="s">
        <v>150</v>
      </c>
      <c r="V75" s="21" t="s">
        <v>149</v>
      </c>
      <c r="W75" s="21" t="s">
        <v>149</v>
      </c>
      <c r="X75" s="34" t="s">
        <v>889</v>
      </c>
      <c r="Y75" s="21" t="s">
        <v>890</v>
      </c>
      <c r="Z75" s="21" t="s">
        <v>891</v>
      </c>
      <c r="AA75" s="21">
        <v>67.5</v>
      </c>
      <c r="AB75" s="19">
        <v>67.5</v>
      </c>
      <c r="AC75" s="19"/>
      <c r="AD75" s="19">
        <v>135</v>
      </c>
      <c r="AE75" s="16">
        <v>11</v>
      </c>
      <c r="AF75" s="19">
        <v>1</v>
      </c>
      <c r="AG75" s="16">
        <v>16</v>
      </c>
      <c r="AH75" s="16">
        <v>83</v>
      </c>
      <c r="AI75" s="16">
        <v>75.25</v>
      </c>
      <c r="AJ75" s="15">
        <v>1</v>
      </c>
      <c r="AK75" s="14"/>
    </row>
    <row r="76" ht="45" customHeight="1" spans="1:37">
      <c r="A76" s="31">
        <v>74</v>
      </c>
      <c r="B76" s="16" t="s">
        <v>892</v>
      </c>
      <c r="C76" s="16" t="s">
        <v>893</v>
      </c>
      <c r="D76" s="17" t="s">
        <v>894</v>
      </c>
      <c r="E76" s="19" t="s">
        <v>895</v>
      </c>
      <c r="F76" s="19" t="s">
        <v>210</v>
      </c>
      <c r="G76" s="20" t="s">
        <v>896</v>
      </c>
      <c r="H76" s="20" t="s">
        <v>138</v>
      </c>
      <c r="I76" s="20" t="s">
        <v>897</v>
      </c>
      <c r="J76" s="20" t="s">
        <v>242</v>
      </c>
      <c r="K76" s="20" t="s">
        <v>898</v>
      </c>
      <c r="L76" s="20" t="s">
        <v>244</v>
      </c>
      <c r="M76" s="20" t="s">
        <v>899</v>
      </c>
      <c r="N76" s="20" t="s">
        <v>768</v>
      </c>
      <c r="O76" s="21" t="s">
        <v>145</v>
      </c>
      <c r="P76" s="21" t="s">
        <v>247</v>
      </c>
      <c r="Q76" s="21" t="s">
        <v>248</v>
      </c>
      <c r="R76" s="21" t="s">
        <v>148</v>
      </c>
      <c r="S76" s="21" t="s">
        <v>149</v>
      </c>
      <c r="T76" s="18" t="s">
        <v>150</v>
      </c>
      <c r="U76" s="18" t="s">
        <v>150</v>
      </c>
      <c r="V76" s="21" t="s">
        <v>149</v>
      </c>
      <c r="W76" s="21" t="s">
        <v>149</v>
      </c>
      <c r="X76" s="34" t="s">
        <v>900</v>
      </c>
      <c r="Y76" s="21" t="s">
        <v>901</v>
      </c>
      <c r="Z76" s="21" t="s">
        <v>902</v>
      </c>
      <c r="AA76" s="21">
        <v>77</v>
      </c>
      <c r="AB76" s="19">
        <v>71</v>
      </c>
      <c r="AC76" s="19"/>
      <c r="AD76" s="19">
        <v>148</v>
      </c>
      <c r="AE76" s="16">
        <v>3</v>
      </c>
      <c r="AF76" s="19">
        <v>2</v>
      </c>
      <c r="AG76" s="16">
        <v>8</v>
      </c>
      <c r="AH76" s="16">
        <v>77.8</v>
      </c>
      <c r="AI76" s="16">
        <v>75.9</v>
      </c>
      <c r="AJ76" s="15">
        <v>1</v>
      </c>
      <c r="AK76" s="14"/>
    </row>
    <row r="77" ht="45" customHeight="1" spans="1:37">
      <c r="A77" s="31">
        <v>75</v>
      </c>
      <c r="B77" s="16" t="s">
        <v>903</v>
      </c>
      <c r="C77" s="16" t="s">
        <v>893</v>
      </c>
      <c r="D77" s="17" t="s">
        <v>36</v>
      </c>
      <c r="E77" s="19" t="s">
        <v>904</v>
      </c>
      <c r="F77" s="19" t="s">
        <v>210</v>
      </c>
      <c r="G77" s="20" t="s">
        <v>905</v>
      </c>
      <c r="H77" s="20" t="s">
        <v>138</v>
      </c>
      <c r="I77" s="20" t="s">
        <v>906</v>
      </c>
      <c r="J77" s="20" t="s">
        <v>140</v>
      </c>
      <c r="K77" s="20" t="s">
        <v>505</v>
      </c>
      <c r="L77" s="20" t="s">
        <v>160</v>
      </c>
      <c r="M77" s="20" t="s">
        <v>907</v>
      </c>
      <c r="N77" s="20" t="s">
        <v>193</v>
      </c>
      <c r="O77" s="21" t="s">
        <v>145</v>
      </c>
      <c r="P77" s="21" t="s">
        <v>146</v>
      </c>
      <c r="Q77" s="21" t="s">
        <v>147</v>
      </c>
      <c r="R77" s="21" t="s">
        <v>148</v>
      </c>
      <c r="S77" s="21" t="s">
        <v>149</v>
      </c>
      <c r="T77" s="18" t="s">
        <v>150</v>
      </c>
      <c r="U77" s="18" t="s">
        <v>151</v>
      </c>
      <c r="V77" s="21" t="s">
        <v>149</v>
      </c>
      <c r="W77" s="21" t="s">
        <v>149</v>
      </c>
      <c r="X77" s="34" t="s">
        <v>908</v>
      </c>
      <c r="Y77" s="21" t="s">
        <v>909</v>
      </c>
      <c r="Z77" s="21" t="s">
        <v>910</v>
      </c>
      <c r="AA77" s="21">
        <v>65</v>
      </c>
      <c r="AB77" s="19">
        <v>62.5</v>
      </c>
      <c r="AC77" s="19"/>
      <c r="AD77" s="19">
        <v>127.5</v>
      </c>
      <c r="AE77" s="16">
        <v>3</v>
      </c>
      <c r="AF77" s="19">
        <v>2</v>
      </c>
      <c r="AG77" s="16">
        <v>6</v>
      </c>
      <c r="AH77" s="16">
        <v>82.8</v>
      </c>
      <c r="AI77" s="16">
        <v>73.275</v>
      </c>
      <c r="AJ77" s="15">
        <v>1</v>
      </c>
      <c r="AK77" s="14"/>
    </row>
    <row r="78" ht="45" customHeight="1" spans="1:37">
      <c r="A78" s="31">
        <v>76</v>
      </c>
      <c r="B78" s="16" t="s">
        <v>911</v>
      </c>
      <c r="C78" s="16" t="s">
        <v>893</v>
      </c>
      <c r="D78" s="17" t="s">
        <v>912</v>
      </c>
      <c r="E78" s="19" t="s">
        <v>913</v>
      </c>
      <c r="F78" s="19" t="s">
        <v>210</v>
      </c>
      <c r="G78" s="20" t="s">
        <v>914</v>
      </c>
      <c r="H78" s="20" t="s">
        <v>138</v>
      </c>
      <c r="I78" s="20" t="s">
        <v>915</v>
      </c>
      <c r="J78" s="20" t="s">
        <v>140</v>
      </c>
      <c r="K78" s="20" t="s">
        <v>916</v>
      </c>
      <c r="L78" s="20" t="s">
        <v>244</v>
      </c>
      <c r="M78" s="20" t="s">
        <v>245</v>
      </c>
      <c r="N78" s="20" t="s">
        <v>917</v>
      </c>
      <c r="O78" s="21" t="s">
        <v>918</v>
      </c>
      <c r="P78" s="21" t="s">
        <v>146</v>
      </c>
      <c r="Q78" s="21" t="s">
        <v>147</v>
      </c>
      <c r="R78" s="21" t="s">
        <v>148</v>
      </c>
      <c r="S78" s="21" t="s">
        <v>149</v>
      </c>
      <c r="T78" s="18" t="s">
        <v>151</v>
      </c>
      <c r="U78" s="18" t="s">
        <v>150</v>
      </c>
      <c r="V78" s="21" t="s">
        <v>149</v>
      </c>
      <c r="W78" s="21" t="s">
        <v>149</v>
      </c>
      <c r="X78" s="34" t="s">
        <v>919</v>
      </c>
      <c r="Y78" s="21" t="s">
        <v>920</v>
      </c>
      <c r="Z78" s="21" t="s">
        <v>921</v>
      </c>
      <c r="AA78" s="21">
        <v>70.5</v>
      </c>
      <c r="AB78" s="19">
        <v>63.5</v>
      </c>
      <c r="AC78" s="19"/>
      <c r="AD78" s="19">
        <v>134</v>
      </c>
      <c r="AE78" s="16">
        <v>3</v>
      </c>
      <c r="AF78" s="19">
        <v>2</v>
      </c>
      <c r="AG78" s="16">
        <v>3</v>
      </c>
      <c r="AH78" s="16">
        <v>77.2</v>
      </c>
      <c r="AI78" s="16">
        <v>72.1</v>
      </c>
      <c r="AJ78" s="15">
        <v>1</v>
      </c>
      <c r="AK78" s="14"/>
    </row>
    <row r="79" ht="45" customHeight="1" spans="1:37">
      <c r="A79" s="31">
        <v>77</v>
      </c>
      <c r="B79" s="16" t="s">
        <v>922</v>
      </c>
      <c r="C79" s="16" t="s">
        <v>893</v>
      </c>
      <c r="D79" s="17" t="s">
        <v>923</v>
      </c>
      <c r="E79" s="19" t="s">
        <v>924</v>
      </c>
      <c r="F79" s="19" t="s">
        <v>210</v>
      </c>
      <c r="G79" s="20" t="s">
        <v>925</v>
      </c>
      <c r="H79" s="20" t="s">
        <v>138</v>
      </c>
      <c r="I79" s="20" t="s">
        <v>926</v>
      </c>
      <c r="J79" s="20" t="s">
        <v>140</v>
      </c>
      <c r="K79" s="20" t="s">
        <v>927</v>
      </c>
      <c r="L79" s="20" t="s">
        <v>142</v>
      </c>
      <c r="M79" s="20" t="s">
        <v>928</v>
      </c>
      <c r="N79" s="20" t="s">
        <v>929</v>
      </c>
      <c r="O79" s="21" t="s">
        <v>182</v>
      </c>
      <c r="P79" s="21" t="s">
        <v>146</v>
      </c>
      <c r="Q79" s="21" t="s">
        <v>147</v>
      </c>
      <c r="R79" s="21" t="s">
        <v>148</v>
      </c>
      <c r="S79" s="21" t="s">
        <v>149</v>
      </c>
      <c r="T79" s="18" t="s">
        <v>150</v>
      </c>
      <c r="U79" s="18" t="s">
        <v>151</v>
      </c>
      <c r="V79" s="21" t="s">
        <v>149</v>
      </c>
      <c r="W79" s="21" t="s">
        <v>149</v>
      </c>
      <c r="X79" s="34" t="s">
        <v>930</v>
      </c>
      <c r="Y79" s="21" t="s">
        <v>931</v>
      </c>
      <c r="Z79" s="21" t="s">
        <v>932</v>
      </c>
      <c r="AA79" s="21">
        <v>68.5</v>
      </c>
      <c r="AB79" s="19">
        <v>74</v>
      </c>
      <c r="AC79" s="19"/>
      <c r="AD79" s="19">
        <v>142.5</v>
      </c>
      <c r="AE79" s="16">
        <v>2</v>
      </c>
      <c r="AF79" s="19">
        <v>1</v>
      </c>
      <c r="AG79" s="16">
        <v>3</v>
      </c>
      <c r="AH79" s="16">
        <v>80.6</v>
      </c>
      <c r="AI79" s="16">
        <v>75.925</v>
      </c>
      <c r="AJ79" s="15">
        <v>1</v>
      </c>
      <c r="AK79" s="14"/>
    </row>
    <row r="80" ht="45" customHeight="1" spans="1:37">
      <c r="A80" s="31">
        <v>78</v>
      </c>
      <c r="B80" s="16" t="s">
        <v>933</v>
      </c>
      <c r="C80" s="16" t="s">
        <v>893</v>
      </c>
      <c r="D80" s="17" t="s">
        <v>934</v>
      </c>
      <c r="E80" s="19" t="s">
        <v>935</v>
      </c>
      <c r="F80" s="19" t="s">
        <v>136</v>
      </c>
      <c r="G80" s="20" t="s">
        <v>936</v>
      </c>
      <c r="H80" s="20" t="s">
        <v>138</v>
      </c>
      <c r="I80" s="20" t="s">
        <v>937</v>
      </c>
      <c r="J80" s="20" t="s">
        <v>366</v>
      </c>
      <c r="K80" s="20" t="s">
        <v>213</v>
      </c>
      <c r="L80" s="20" t="s">
        <v>160</v>
      </c>
      <c r="M80" s="20" t="s">
        <v>265</v>
      </c>
      <c r="N80" s="20" t="s">
        <v>740</v>
      </c>
      <c r="O80" s="21" t="s">
        <v>145</v>
      </c>
      <c r="P80" s="21" t="s">
        <v>247</v>
      </c>
      <c r="Q80" s="21" t="s">
        <v>248</v>
      </c>
      <c r="R80" s="21" t="s">
        <v>148</v>
      </c>
      <c r="S80" s="21" t="s">
        <v>149</v>
      </c>
      <c r="T80" s="18" t="s">
        <v>150</v>
      </c>
      <c r="U80" s="18" t="s">
        <v>150</v>
      </c>
      <c r="V80" s="21" t="s">
        <v>149</v>
      </c>
      <c r="W80" s="21" t="s">
        <v>149</v>
      </c>
      <c r="X80" s="34" t="s">
        <v>938</v>
      </c>
      <c r="Y80" s="21" t="s">
        <v>939</v>
      </c>
      <c r="Z80" s="21" t="s">
        <v>940</v>
      </c>
      <c r="AA80" s="21">
        <v>73</v>
      </c>
      <c r="AB80" s="19">
        <v>60.5</v>
      </c>
      <c r="AC80" s="19"/>
      <c r="AD80" s="19">
        <v>133.5</v>
      </c>
      <c r="AE80" s="16">
        <v>14</v>
      </c>
      <c r="AF80" s="19">
        <v>1</v>
      </c>
      <c r="AG80" s="16">
        <v>19</v>
      </c>
      <c r="AH80" s="16">
        <v>80.8</v>
      </c>
      <c r="AI80" s="16">
        <v>73.775</v>
      </c>
      <c r="AJ80" s="15">
        <v>1</v>
      </c>
      <c r="AK80" s="14"/>
    </row>
    <row r="81" ht="45" customHeight="1" spans="1:37">
      <c r="A81" s="31">
        <v>79</v>
      </c>
      <c r="B81" s="16" t="s">
        <v>941</v>
      </c>
      <c r="C81" s="16" t="s">
        <v>893</v>
      </c>
      <c r="D81" s="17" t="s">
        <v>942</v>
      </c>
      <c r="E81" s="19" t="s">
        <v>943</v>
      </c>
      <c r="F81" s="19" t="s">
        <v>136</v>
      </c>
      <c r="G81" s="20" t="s">
        <v>944</v>
      </c>
      <c r="H81" s="20" t="s">
        <v>138</v>
      </c>
      <c r="I81" s="20" t="s">
        <v>945</v>
      </c>
      <c r="J81" s="20" t="s">
        <v>342</v>
      </c>
      <c r="K81" s="20" t="s">
        <v>946</v>
      </c>
      <c r="L81" s="20" t="s">
        <v>160</v>
      </c>
      <c r="M81" s="20" t="s">
        <v>947</v>
      </c>
      <c r="N81" s="20" t="s">
        <v>948</v>
      </c>
      <c r="O81" s="21" t="s">
        <v>949</v>
      </c>
      <c r="P81" s="21" t="s">
        <v>247</v>
      </c>
      <c r="Q81" s="21" t="s">
        <v>248</v>
      </c>
      <c r="R81" s="21" t="s">
        <v>148</v>
      </c>
      <c r="S81" s="21" t="s">
        <v>149</v>
      </c>
      <c r="T81" s="18" t="s">
        <v>151</v>
      </c>
      <c r="U81" s="18" t="s">
        <v>151</v>
      </c>
      <c r="V81" s="21" t="s">
        <v>950</v>
      </c>
      <c r="W81" s="21" t="s">
        <v>149</v>
      </c>
      <c r="X81" s="34" t="s">
        <v>951</v>
      </c>
      <c r="Y81" s="21" t="s">
        <v>952</v>
      </c>
      <c r="Z81" s="21" t="s">
        <v>953</v>
      </c>
      <c r="AA81" s="21">
        <v>70.5</v>
      </c>
      <c r="AB81" s="19">
        <v>66.5</v>
      </c>
      <c r="AC81" s="19"/>
      <c r="AD81" s="19">
        <v>137</v>
      </c>
      <c r="AE81" s="16">
        <v>21</v>
      </c>
      <c r="AF81" s="19">
        <v>1</v>
      </c>
      <c r="AG81" s="16">
        <v>5</v>
      </c>
      <c r="AH81" s="16">
        <v>77.6</v>
      </c>
      <c r="AI81" s="16">
        <v>73.05</v>
      </c>
      <c r="AJ81" s="15">
        <v>1</v>
      </c>
      <c r="AK81" s="14"/>
    </row>
    <row r="82" ht="45" customHeight="1" spans="1:37">
      <c r="A82" s="31">
        <v>80</v>
      </c>
      <c r="B82" s="16" t="s">
        <v>954</v>
      </c>
      <c r="C82" s="16" t="s">
        <v>955</v>
      </c>
      <c r="D82" s="17" t="s">
        <v>43</v>
      </c>
      <c r="E82" s="19" t="s">
        <v>956</v>
      </c>
      <c r="F82" s="19" t="s">
        <v>136</v>
      </c>
      <c r="G82" s="20" t="s">
        <v>957</v>
      </c>
      <c r="H82" s="20" t="s">
        <v>138</v>
      </c>
      <c r="I82" s="20" t="s">
        <v>958</v>
      </c>
      <c r="J82" s="20" t="s">
        <v>366</v>
      </c>
      <c r="K82" s="20" t="s">
        <v>213</v>
      </c>
      <c r="L82" s="20" t="s">
        <v>160</v>
      </c>
      <c r="M82" s="20" t="s">
        <v>461</v>
      </c>
      <c r="N82" s="20" t="s">
        <v>768</v>
      </c>
      <c r="O82" s="21" t="s">
        <v>959</v>
      </c>
      <c r="P82" s="21" t="s">
        <v>146</v>
      </c>
      <c r="Q82" s="21" t="s">
        <v>147</v>
      </c>
      <c r="R82" s="21" t="s">
        <v>148</v>
      </c>
      <c r="S82" s="21" t="s">
        <v>149</v>
      </c>
      <c r="T82" s="18" t="s">
        <v>151</v>
      </c>
      <c r="U82" s="18" t="s">
        <v>151</v>
      </c>
      <c r="V82" s="21" t="s">
        <v>960</v>
      </c>
      <c r="W82" s="21" t="s">
        <v>961</v>
      </c>
      <c r="X82" s="34" t="s">
        <v>962</v>
      </c>
      <c r="Y82" s="21" t="s">
        <v>963</v>
      </c>
      <c r="Z82" s="21" t="s">
        <v>964</v>
      </c>
      <c r="AA82" s="21">
        <v>74.5</v>
      </c>
      <c r="AB82" s="19">
        <v>66.5</v>
      </c>
      <c r="AC82" s="19"/>
      <c r="AD82" s="19">
        <v>141</v>
      </c>
      <c r="AE82" s="16">
        <v>15</v>
      </c>
      <c r="AF82" s="19">
        <v>1</v>
      </c>
      <c r="AG82" s="16">
        <v>5</v>
      </c>
      <c r="AH82" s="16">
        <v>79.8</v>
      </c>
      <c r="AI82" s="16">
        <v>75.15</v>
      </c>
      <c r="AJ82" s="15">
        <v>1</v>
      </c>
      <c r="AK82" s="14"/>
    </row>
    <row r="83" ht="45" customHeight="1" spans="1:37">
      <c r="A83" s="31">
        <v>81</v>
      </c>
      <c r="B83" s="16" t="s">
        <v>954</v>
      </c>
      <c r="C83" s="16" t="s">
        <v>965</v>
      </c>
      <c r="D83" s="17" t="s">
        <v>48</v>
      </c>
      <c r="E83" s="19" t="s">
        <v>966</v>
      </c>
      <c r="F83" s="19" t="s">
        <v>210</v>
      </c>
      <c r="G83" s="20" t="s">
        <v>967</v>
      </c>
      <c r="H83" s="20" t="s">
        <v>138</v>
      </c>
      <c r="I83" s="20" t="s">
        <v>968</v>
      </c>
      <c r="J83" s="20" t="s">
        <v>366</v>
      </c>
      <c r="K83" s="20" t="s">
        <v>969</v>
      </c>
      <c r="L83" s="20" t="s">
        <v>160</v>
      </c>
      <c r="M83" s="20" t="s">
        <v>461</v>
      </c>
      <c r="N83" s="20" t="s">
        <v>768</v>
      </c>
      <c r="O83" s="21" t="s">
        <v>970</v>
      </c>
      <c r="P83" s="21" t="s">
        <v>146</v>
      </c>
      <c r="Q83" s="21" t="s">
        <v>147</v>
      </c>
      <c r="R83" s="21" t="s">
        <v>148</v>
      </c>
      <c r="S83" s="21" t="s">
        <v>149</v>
      </c>
      <c r="T83" s="18" t="s">
        <v>151</v>
      </c>
      <c r="U83" s="18" t="s">
        <v>151</v>
      </c>
      <c r="V83" s="21" t="s">
        <v>971</v>
      </c>
      <c r="W83" s="21" t="s">
        <v>149</v>
      </c>
      <c r="X83" s="34" t="s">
        <v>972</v>
      </c>
      <c r="Y83" s="21" t="s">
        <v>972</v>
      </c>
      <c r="Z83" s="21" t="s">
        <v>973</v>
      </c>
      <c r="AA83" s="21">
        <v>67</v>
      </c>
      <c r="AB83" s="19">
        <v>62.5</v>
      </c>
      <c r="AC83" s="19"/>
      <c r="AD83" s="19">
        <v>129.5</v>
      </c>
      <c r="AE83" s="16">
        <v>15</v>
      </c>
      <c r="AF83" s="19">
        <v>1</v>
      </c>
      <c r="AG83" s="16">
        <v>2</v>
      </c>
      <c r="AH83" s="16">
        <v>81</v>
      </c>
      <c r="AI83" s="16">
        <v>72.875</v>
      </c>
      <c r="AJ83" s="15">
        <v>1</v>
      </c>
      <c r="AK83" s="14"/>
    </row>
    <row r="84" ht="45" customHeight="1" spans="1:37">
      <c r="A84" s="31">
        <v>82</v>
      </c>
      <c r="B84" s="16" t="s">
        <v>954</v>
      </c>
      <c r="C84" s="16" t="s">
        <v>974</v>
      </c>
      <c r="D84" s="17" t="s">
        <v>54</v>
      </c>
      <c r="E84" s="19" t="s">
        <v>975</v>
      </c>
      <c r="F84" s="19" t="s">
        <v>210</v>
      </c>
      <c r="G84" s="20" t="s">
        <v>976</v>
      </c>
      <c r="H84" s="20" t="s">
        <v>138</v>
      </c>
      <c r="I84" s="20" t="s">
        <v>977</v>
      </c>
      <c r="J84" s="20" t="s">
        <v>242</v>
      </c>
      <c r="K84" s="20" t="s">
        <v>141</v>
      </c>
      <c r="L84" s="20" t="s">
        <v>160</v>
      </c>
      <c r="M84" s="20" t="s">
        <v>143</v>
      </c>
      <c r="N84" s="20" t="s">
        <v>649</v>
      </c>
      <c r="O84" s="21" t="s">
        <v>977</v>
      </c>
      <c r="P84" s="21" t="s">
        <v>146</v>
      </c>
      <c r="Q84" s="21" t="s">
        <v>147</v>
      </c>
      <c r="R84" s="21" t="s">
        <v>148</v>
      </c>
      <c r="S84" s="21" t="s">
        <v>978</v>
      </c>
      <c r="T84" s="18" t="s">
        <v>151</v>
      </c>
      <c r="U84" s="18" t="s">
        <v>151</v>
      </c>
      <c r="V84" s="21" t="s">
        <v>149</v>
      </c>
      <c r="W84" s="21" t="s">
        <v>149</v>
      </c>
      <c r="X84" s="34" t="s">
        <v>979</v>
      </c>
      <c r="Y84" s="21" t="s">
        <v>980</v>
      </c>
      <c r="Z84" s="21" t="s">
        <v>981</v>
      </c>
      <c r="AA84" s="21">
        <v>69</v>
      </c>
      <c r="AB84" s="19">
        <v>59.5</v>
      </c>
      <c r="AC84" s="19"/>
      <c r="AD84" s="19">
        <v>128.5</v>
      </c>
      <c r="AE84" s="16">
        <v>15</v>
      </c>
      <c r="AF84" s="19">
        <v>1</v>
      </c>
      <c r="AG84" s="16">
        <v>18</v>
      </c>
      <c r="AH84" s="16">
        <v>81.4</v>
      </c>
      <c r="AI84" s="16">
        <v>72.825</v>
      </c>
      <c r="AJ84" s="15">
        <v>1</v>
      </c>
      <c r="AK84" s="14"/>
    </row>
    <row r="85" ht="45" customHeight="1" spans="1:37">
      <c r="A85" s="31">
        <v>83</v>
      </c>
      <c r="B85" s="16" t="s">
        <v>982</v>
      </c>
      <c r="C85" s="16" t="s">
        <v>133</v>
      </c>
      <c r="D85" s="17" t="s">
        <v>983</v>
      </c>
      <c r="E85" s="19" t="s">
        <v>984</v>
      </c>
      <c r="F85" s="19" t="s">
        <v>136</v>
      </c>
      <c r="G85" s="20" t="s">
        <v>985</v>
      </c>
      <c r="H85" s="20" t="s">
        <v>138</v>
      </c>
      <c r="I85" s="20" t="s">
        <v>986</v>
      </c>
      <c r="J85" s="20" t="s">
        <v>623</v>
      </c>
      <c r="K85" s="20" t="s">
        <v>987</v>
      </c>
      <c r="L85" s="20" t="s">
        <v>160</v>
      </c>
      <c r="M85" s="20" t="s">
        <v>988</v>
      </c>
      <c r="N85" s="20" t="s">
        <v>989</v>
      </c>
      <c r="O85" s="21" t="s">
        <v>145</v>
      </c>
      <c r="P85" s="21" t="s">
        <v>247</v>
      </c>
      <c r="Q85" s="21" t="s">
        <v>248</v>
      </c>
      <c r="R85" s="21" t="s">
        <v>148</v>
      </c>
      <c r="S85" s="21" t="s">
        <v>149</v>
      </c>
      <c r="T85" s="18" t="s">
        <v>150</v>
      </c>
      <c r="U85" s="18" t="s">
        <v>151</v>
      </c>
      <c r="V85" s="21" t="s">
        <v>149</v>
      </c>
      <c r="W85" s="21" t="s">
        <v>149</v>
      </c>
      <c r="X85" s="34" t="s">
        <v>990</v>
      </c>
      <c r="Y85" s="21" t="s">
        <v>991</v>
      </c>
      <c r="Z85" s="21" t="s">
        <v>992</v>
      </c>
      <c r="AA85" s="21">
        <v>68</v>
      </c>
      <c r="AB85" s="19">
        <v>70</v>
      </c>
      <c r="AC85" s="19"/>
      <c r="AD85" s="19">
        <v>138</v>
      </c>
      <c r="AE85" s="16">
        <v>12</v>
      </c>
      <c r="AF85" s="19">
        <v>1</v>
      </c>
      <c r="AG85" s="16">
        <v>10</v>
      </c>
      <c r="AH85" s="16">
        <v>82.2</v>
      </c>
      <c r="AI85" s="16">
        <v>75.6</v>
      </c>
      <c r="AJ85" s="15">
        <v>1</v>
      </c>
      <c r="AK85" s="14"/>
    </row>
    <row r="86" ht="45" customHeight="1" spans="1:37">
      <c r="A86" s="31">
        <v>84</v>
      </c>
      <c r="B86" s="16" t="s">
        <v>982</v>
      </c>
      <c r="C86" s="16" t="s">
        <v>207</v>
      </c>
      <c r="D86" s="17" t="s">
        <v>993</v>
      </c>
      <c r="E86" s="19" t="s">
        <v>994</v>
      </c>
      <c r="F86" s="19" t="s">
        <v>210</v>
      </c>
      <c r="G86" s="20" t="s">
        <v>995</v>
      </c>
      <c r="H86" s="20" t="s">
        <v>138</v>
      </c>
      <c r="I86" s="20" t="s">
        <v>996</v>
      </c>
      <c r="J86" s="20" t="s">
        <v>242</v>
      </c>
      <c r="K86" s="20" t="s">
        <v>997</v>
      </c>
      <c r="L86" s="20" t="s">
        <v>244</v>
      </c>
      <c r="M86" s="20" t="s">
        <v>998</v>
      </c>
      <c r="N86" s="20" t="s">
        <v>334</v>
      </c>
      <c r="O86" s="21" t="s">
        <v>182</v>
      </c>
      <c r="P86" s="21" t="s">
        <v>247</v>
      </c>
      <c r="Q86" s="21" t="s">
        <v>248</v>
      </c>
      <c r="R86" s="21" t="s">
        <v>148</v>
      </c>
      <c r="S86" s="21" t="s">
        <v>149</v>
      </c>
      <c r="T86" s="18" t="s">
        <v>150</v>
      </c>
      <c r="U86" s="18" t="s">
        <v>151</v>
      </c>
      <c r="V86" s="21" t="s">
        <v>149</v>
      </c>
      <c r="W86" s="21" t="s">
        <v>149</v>
      </c>
      <c r="X86" s="34" t="s">
        <v>999</v>
      </c>
      <c r="Y86" s="21" t="s">
        <v>1000</v>
      </c>
      <c r="Z86" s="21" t="s">
        <v>1001</v>
      </c>
      <c r="AA86" s="21">
        <v>68.5</v>
      </c>
      <c r="AB86" s="19">
        <v>69</v>
      </c>
      <c r="AC86" s="19"/>
      <c r="AD86" s="19">
        <v>137.5</v>
      </c>
      <c r="AE86" s="16">
        <v>12</v>
      </c>
      <c r="AF86" s="19">
        <v>1</v>
      </c>
      <c r="AG86" s="16">
        <v>2</v>
      </c>
      <c r="AH86" s="16">
        <v>84.4</v>
      </c>
      <c r="AI86" s="16">
        <v>76.575</v>
      </c>
      <c r="AJ86" s="15">
        <v>1</v>
      </c>
      <c r="AK86" s="14"/>
    </row>
    <row r="87" ht="45" customHeight="1" spans="1:37">
      <c r="A87" s="31">
        <v>85</v>
      </c>
      <c r="B87" s="16" t="s">
        <v>1002</v>
      </c>
      <c r="C87" s="16" t="s">
        <v>1003</v>
      </c>
      <c r="D87" s="17" t="s">
        <v>1004</v>
      </c>
      <c r="E87" s="19" t="s">
        <v>1005</v>
      </c>
      <c r="F87" s="19" t="s">
        <v>136</v>
      </c>
      <c r="G87" s="20" t="s">
        <v>1006</v>
      </c>
      <c r="H87" s="20" t="s">
        <v>138</v>
      </c>
      <c r="I87" s="20" t="s">
        <v>1007</v>
      </c>
      <c r="J87" s="20" t="s">
        <v>623</v>
      </c>
      <c r="K87" s="20" t="s">
        <v>1008</v>
      </c>
      <c r="L87" s="20" t="s">
        <v>160</v>
      </c>
      <c r="M87" s="20" t="s">
        <v>1009</v>
      </c>
      <c r="N87" s="20" t="s">
        <v>1010</v>
      </c>
      <c r="O87" s="21" t="s">
        <v>1011</v>
      </c>
      <c r="P87" s="21" t="s">
        <v>247</v>
      </c>
      <c r="Q87" s="21" t="s">
        <v>248</v>
      </c>
      <c r="R87" s="21" t="s">
        <v>148</v>
      </c>
      <c r="S87" s="21" t="s">
        <v>149</v>
      </c>
      <c r="T87" s="18" t="s">
        <v>151</v>
      </c>
      <c r="U87" s="18" t="s">
        <v>150</v>
      </c>
      <c r="V87" s="21" t="s">
        <v>149</v>
      </c>
      <c r="W87" s="21" t="s">
        <v>149</v>
      </c>
      <c r="X87" s="34" t="s">
        <v>1012</v>
      </c>
      <c r="Y87" s="21" t="s">
        <v>1013</v>
      </c>
      <c r="Z87" s="21" t="s">
        <v>1014</v>
      </c>
      <c r="AA87" s="21">
        <v>68</v>
      </c>
      <c r="AB87" s="19">
        <v>67.5</v>
      </c>
      <c r="AC87" s="19"/>
      <c r="AD87" s="19">
        <v>135.5</v>
      </c>
      <c r="AE87" s="16">
        <v>13</v>
      </c>
      <c r="AF87" s="19">
        <v>1</v>
      </c>
      <c r="AG87" s="16">
        <v>14</v>
      </c>
      <c r="AH87" s="16">
        <v>76.8</v>
      </c>
      <c r="AI87" s="16">
        <v>72.275</v>
      </c>
      <c r="AJ87" s="15">
        <v>1</v>
      </c>
      <c r="AK87" s="14"/>
    </row>
    <row r="88" ht="45" customHeight="1" spans="1:37">
      <c r="A88" s="31">
        <v>86</v>
      </c>
      <c r="B88" s="16" t="s">
        <v>1015</v>
      </c>
      <c r="C88" s="16" t="s">
        <v>893</v>
      </c>
      <c r="D88" s="17" t="s">
        <v>1016</v>
      </c>
      <c r="E88" s="19" t="s">
        <v>1017</v>
      </c>
      <c r="F88" s="19" t="s">
        <v>210</v>
      </c>
      <c r="G88" s="20" t="s">
        <v>1018</v>
      </c>
      <c r="H88" s="20" t="s">
        <v>138</v>
      </c>
      <c r="I88" s="20" t="s">
        <v>1019</v>
      </c>
      <c r="J88" s="20" t="s">
        <v>342</v>
      </c>
      <c r="K88" s="20" t="s">
        <v>1020</v>
      </c>
      <c r="L88" s="20" t="s">
        <v>160</v>
      </c>
      <c r="M88" s="20" t="s">
        <v>947</v>
      </c>
      <c r="N88" s="20" t="s">
        <v>1021</v>
      </c>
      <c r="O88" s="21" t="s">
        <v>949</v>
      </c>
      <c r="P88" s="21" t="s">
        <v>247</v>
      </c>
      <c r="Q88" s="21" t="s">
        <v>248</v>
      </c>
      <c r="R88" s="21" t="s">
        <v>148</v>
      </c>
      <c r="S88" s="21" t="s">
        <v>234</v>
      </c>
      <c r="T88" s="18" t="s">
        <v>151</v>
      </c>
      <c r="U88" s="18" t="s">
        <v>150</v>
      </c>
      <c r="V88" s="21" t="s">
        <v>149</v>
      </c>
      <c r="W88" s="21" t="s">
        <v>149</v>
      </c>
      <c r="X88" s="34" t="s">
        <v>1022</v>
      </c>
      <c r="Y88" s="21" t="s">
        <v>1023</v>
      </c>
      <c r="Z88" s="21" t="s">
        <v>1024</v>
      </c>
      <c r="AA88" s="21">
        <v>68</v>
      </c>
      <c r="AB88" s="19">
        <v>69.5</v>
      </c>
      <c r="AC88" s="19"/>
      <c r="AD88" s="19">
        <v>137.5</v>
      </c>
      <c r="AE88" s="16">
        <v>13</v>
      </c>
      <c r="AF88" s="19">
        <v>1</v>
      </c>
      <c r="AG88" s="16">
        <v>5</v>
      </c>
      <c r="AH88" s="16">
        <v>80.8</v>
      </c>
      <c r="AI88" s="16">
        <v>74.775</v>
      </c>
      <c r="AJ88" s="15">
        <v>1</v>
      </c>
      <c r="AK88" s="14"/>
    </row>
    <row r="89" ht="45" customHeight="1" spans="1:37">
      <c r="A89" s="31">
        <v>87</v>
      </c>
      <c r="B89" s="16" t="s">
        <v>1025</v>
      </c>
      <c r="C89" s="16" t="s">
        <v>893</v>
      </c>
      <c r="D89" s="17" t="s">
        <v>1026</v>
      </c>
      <c r="E89" s="19" t="s">
        <v>1027</v>
      </c>
      <c r="F89" s="19" t="s">
        <v>210</v>
      </c>
      <c r="G89" s="20" t="s">
        <v>1028</v>
      </c>
      <c r="H89" s="20" t="s">
        <v>138</v>
      </c>
      <c r="I89" s="20" t="s">
        <v>1029</v>
      </c>
      <c r="J89" s="20" t="s">
        <v>342</v>
      </c>
      <c r="K89" s="20" t="s">
        <v>1030</v>
      </c>
      <c r="L89" s="20" t="s">
        <v>244</v>
      </c>
      <c r="M89" s="20" t="s">
        <v>1031</v>
      </c>
      <c r="N89" s="20" t="s">
        <v>1032</v>
      </c>
      <c r="O89" s="21" t="s">
        <v>182</v>
      </c>
      <c r="P89" s="21" t="s">
        <v>247</v>
      </c>
      <c r="Q89" s="21" t="s">
        <v>248</v>
      </c>
      <c r="R89" s="21" t="s">
        <v>148</v>
      </c>
      <c r="S89" s="21" t="s">
        <v>149</v>
      </c>
      <c r="T89" s="18" t="s">
        <v>150</v>
      </c>
      <c r="U89" s="18" t="s">
        <v>151</v>
      </c>
      <c r="V89" s="21" t="s">
        <v>149</v>
      </c>
      <c r="W89" s="21" t="s">
        <v>149</v>
      </c>
      <c r="X89" s="34" t="s">
        <v>1033</v>
      </c>
      <c r="Y89" s="21" t="s">
        <v>1034</v>
      </c>
      <c r="Z89" s="21" t="s">
        <v>1035</v>
      </c>
      <c r="AA89" s="21">
        <v>70.5</v>
      </c>
      <c r="AB89" s="19">
        <v>66.5</v>
      </c>
      <c r="AC89" s="19"/>
      <c r="AD89" s="19">
        <v>137</v>
      </c>
      <c r="AE89" s="16">
        <v>14</v>
      </c>
      <c r="AF89" s="19">
        <v>1</v>
      </c>
      <c r="AG89" s="16">
        <v>7</v>
      </c>
      <c r="AH89" s="16">
        <v>78.8</v>
      </c>
      <c r="AI89" s="16">
        <v>73.65</v>
      </c>
      <c r="AJ89" s="15">
        <v>1</v>
      </c>
      <c r="AK89" s="14"/>
    </row>
    <row r="90" ht="45" customHeight="1" spans="1:37">
      <c r="A90" s="31">
        <v>88</v>
      </c>
      <c r="B90" s="16" t="s">
        <v>1036</v>
      </c>
      <c r="C90" s="16" t="s">
        <v>1037</v>
      </c>
      <c r="D90" s="17" t="s">
        <v>1038</v>
      </c>
      <c r="E90" s="19" t="s">
        <v>1039</v>
      </c>
      <c r="F90" s="19" t="s">
        <v>136</v>
      </c>
      <c r="G90" s="20" t="s">
        <v>1040</v>
      </c>
      <c r="H90" s="20" t="s">
        <v>138</v>
      </c>
      <c r="I90" s="20" t="s">
        <v>1041</v>
      </c>
      <c r="J90" s="20" t="s">
        <v>242</v>
      </c>
      <c r="K90" s="20" t="s">
        <v>141</v>
      </c>
      <c r="L90" s="20" t="s">
        <v>142</v>
      </c>
      <c r="M90" s="20" t="s">
        <v>1042</v>
      </c>
      <c r="N90" s="20" t="s">
        <v>172</v>
      </c>
      <c r="O90" s="21" t="s">
        <v>1043</v>
      </c>
      <c r="P90" s="21" t="s">
        <v>146</v>
      </c>
      <c r="Q90" s="21" t="s">
        <v>147</v>
      </c>
      <c r="R90" s="21" t="s">
        <v>148</v>
      </c>
      <c r="S90" s="21" t="s">
        <v>149</v>
      </c>
      <c r="T90" s="18" t="s">
        <v>150</v>
      </c>
      <c r="U90" s="18" t="s">
        <v>150</v>
      </c>
      <c r="V90" s="21" t="s">
        <v>149</v>
      </c>
      <c r="W90" s="21" t="s">
        <v>149</v>
      </c>
      <c r="X90" s="34" t="s">
        <v>1044</v>
      </c>
      <c r="Y90" s="21" t="s">
        <v>1045</v>
      </c>
      <c r="Z90" s="21" t="s">
        <v>1046</v>
      </c>
      <c r="AA90" s="21">
        <v>74.5</v>
      </c>
      <c r="AB90" s="19">
        <v>63.5</v>
      </c>
      <c r="AC90" s="19"/>
      <c r="AD90" s="19">
        <v>138</v>
      </c>
      <c r="AE90" s="16">
        <v>19</v>
      </c>
      <c r="AF90" s="19">
        <v>1</v>
      </c>
      <c r="AG90" s="16">
        <v>4</v>
      </c>
      <c r="AH90" s="16">
        <v>78.4</v>
      </c>
      <c r="AI90" s="16">
        <v>73.7</v>
      </c>
      <c r="AJ90" s="15">
        <v>1</v>
      </c>
      <c r="AK90" s="14"/>
    </row>
    <row r="91" ht="45" customHeight="1" spans="1:37">
      <c r="A91" s="31">
        <v>89</v>
      </c>
      <c r="B91" s="16" t="s">
        <v>1036</v>
      </c>
      <c r="C91" s="16" t="s">
        <v>1047</v>
      </c>
      <c r="D91" s="17" t="s">
        <v>1048</v>
      </c>
      <c r="E91" s="19" t="s">
        <v>1049</v>
      </c>
      <c r="F91" s="19" t="s">
        <v>210</v>
      </c>
      <c r="G91" s="20" t="s">
        <v>1050</v>
      </c>
      <c r="H91" s="20" t="s">
        <v>138</v>
      </c>
      <c r="I91" s="20" t="s">
        <v>1051</v>
      </c>
      <c r="J91" s="20" t="s">
        <v>140</v>
      </c>
      <c r="K91" s="20" t="s">
        <v>1052</v>
      </c>
      <c r="L91" s="20" t="s">
        <v>160</v>
      </c>
      <c r="M91" s="20" t="s">
        <v>1053</v>
      </c>
      <c r="N91" s="20" t="s">
        <v>181</v>
      </c>
      <c r="O91" s="21" t="s">
        <v>145</v>
      </c>
      <c r="P91" s="21" t="s">
        <v>146</v>
      </c>
      <c r="Q91" s="21" t="s">
        <v>147</v>
      </c>
      <c r="R91" s="21" t="s">
        <v>148</v>
      </c>
      <c r="S91" s="21" t="s">
        <v>149</v>
      </c>
      <c r="T91" s="18" t="s">
        <v>150</v>
      </c>
      <c r="U91" s="18" t="s">
        <v>150</v>
      </c>
      <c r="V91" s="21" t="s">
        <v>149</v>
      </c>
      <c r="W91" s="21" t="s">
        <v>149</v>
      </c>
      <c r="X91" s="34" t="s">
        <v>1054</v>
      </c>
      <c r="Y91" s="21" t="s">
        <v>1055</v>
      </c>
      <c r="Z91" s="21" t="s">
        <v>1056</v>
      </c>
      <c r="AA91" s="21">
        <v>69</v>
      </c>
      <c r="AB91" s="19">
        <v>69</v>
      </c>
      <c r="AC91" s="19"/>
      <c r="AD91" s="19">
        <v>138</v>
      </c>
      <c r="AE91" s="16">
        <v>19</v>
      </c>
      <c r="AF91" s="19">
        <v>1</v>
      </c>
      <c r="AG91" s="16">
        <v>3</v>
      </c>
      <c r="AH91" s="16">
        <v>75.4</v>
      </c>
      <c r="AI91" s="16">
        <v>72.2</v>
      </c>
      <c r="AJ91" s="15">
        <v>1</v>
      </c>
      <c r="AK91" s="14"/>
    </row>
    <row r="92" ht="45" customHeight="1" spans="1:37">
      <c r="A92" s="31">
        <v>90</v>
      </c>
      <c r="B92" s="16" t="s">
        <v>1036</v>
      </c>
      <c r="C92" s="16" t="s">
        <v>1057</v>
      </c>
      <c r="D92" s="17" t="s">
        <v>1058</v>
      </c>
      <c r="E92" s="19" t="s">
        <v>1059</v>
      </c>
      <c r="F92" s="19" t="s">
        <v>210</v>
      </c>
      <c r="G92" s="20" t="s">
        <v>1060</v>
      </c>
      <c r="H92" s="20" t="s">
        <v>138</v>
      </c>
      <c r="I92" s="20" t="s">
        <v>1061</v>
      </c>
      <c r="J92" s="20" t="s">
        <v>377</v>
      </c>
      <c r="K92" s="20" t="s">
        <v>141</v>
      </c>
      <c r="L92" s="20" t="s">
        <v>160</v>
      </c>
      <c r="M92" s="20" t="s">
        <v>143</v>
      </c>
      <c r="N92" s="20" t="s">
        <v>1062</v>
      </c>
      <c r="O92" s="21" t="s">
        <v>1063</v>
      </c>
      <c r="P92" s="21" t="s">
        <v>146</v>
      </c>
      <c r="Q92" s="21" t="s">
        <v>147</v>
      </c>
      <c r="R92" s="21" t="s">
        <v>148</v>
      </c>
      <c r="S92" s="21" t="s">
        <v>149</v>
      </c>
      <c r="T92" s="18" t="s">
        <v>151</v>
      </c>
      <c r="U92" s="18" t="s">
        <v>151</v>
      </c>
      <c r="V92" s="21" t="s">
        <v>149</v>
      </c>
      <c r="W92" s="21" t="s">
        <v>149</v>
      </c>
      <c r="X92" s="34" t="s">
        <v>1064</v>
      </c>
      <c r="Y92" s="21" t="s">
        <v>1065</v>
      </c>
      <c r="Z92" s="21" t="s">
        <v>1066</v>
      </c>
      <c r="AA92" s="21">
        <v>71</v>
      </c>
      <c r="AB92" s="19">
        <v>68</v>
      </c>
      <c r="AC92" s="19"/>
      <c r="AD92" s="19">
        <v>139</v>
      </c>
      <c r="AE92" s="16">
        <v>19</v>
      </c>
      <c r="AF92" s="19">
        <v>1</v>
      </c>
      <c r="AG92" s="16">
        <v>14</v>
      </c>
      <c r="AH92" s="16">
        <v>81.4</v>
      </c>
      <c r="AI92" s="16">
        <v>75.45</v>
      </c>
      <c r="AJ92" s="15">
        <v>1</v>
      </c>
      <c r="AK92" s="14"/>
    </row>
    <row r="93" ht="45" customHeight="1" spans="1:37">
      <c r="A93" s="31">
        <v>91</v>
      </c>
      <c r="B93" s="16" t="s">
        <v>1036</v>
      </c>
      <c r="C93" s="16" t="s">
        <v>1067</v>
      </c>
      <c r="D93" s="17" t="s">
        <v>1068</v>
      </c>
      <c r="E93" s="19" t="s">
        <v>1069</v>
      </c>
      <c r="F93" s="19" t="s">
        <v>136</v>
      </c>
      <c r="G93" s="20" t="s">
        <v>1070</v>
      </c>
      <c r="H93" s="20" t="s">
        <v>138</v>
      </c>
      <c r="I93" s="20" t="s">
        <v>1071</v>
      </c>
      <c r="J93" s="20" t="s">
        <v>242</v>
      </c>
      <c r="K93" s="20" t="s">
        <v>141</v>
      </c>
      <c r="L93" s="20" t="s">
        <v>160</v>
      </c>
      <c r="M93" s="20" t="s">
        <v>333</v>
      </c>
      <c r="N93" s="20" t="s">
        <v>1072</v>
      </c>
      <c r="O93" s="21" t="s">
        <v>1073</v>
      </c>
      <c r="P93" s="21" t="s">
        <v>146</v>
      </c>
      <c r="Q93" s="21" t="s">
        <v>147</v>
      </c>
      <c r="R93" s="21" t="s">
        <v>148</v>
      </c>
      <c r="S93" s="21" t="s">
        <v>149</v>
      </c>
      <c r="T93" s="18" t="s">
        <v>151</v>
      </c>
      <c r="U93" s="18" t="s">
        <v>151</v>
      </c>
      <c r="V93" s="21" t="s">
        <v>149</v>
      </c>
      <c r="W93" s="21" t="s">
        <v>149</v>
      </c>
      <c r="X93" s="34" t="s">
        <v>1074</v>
      </c>
      <c r="Y93" s="21" t="s">
        <v>1075</v>
      </c>
      <c r="Z93" s="21" t="s">
        <v>1076</v>
      </c>
      <c r="AA93" s="21">
        <v>74</v>
      </c>
      <c r="AB93" s="19">
        <v>65</v>
      </c>
      <c r="AC93" s="19"/>
      <c r="AD93" s="19">
        <v>139</v>
      </c>
      <c r="AE93" s="16">
        <v>16</v>
      </c>
      <c r="AF93" s="19">
        <v>1</v>
      </c>
      <c r="AG93" s="16">
        <v>10</v>
      </c>
      <c r="AH93" s="16">
        <v>73.2</v>
      </c>
      <c r="AI93" s="16">
        <v>71.35</v>
      </c>
      <c r="AJ93" s="15">
        <v>1</v>
      </c>
      <c r="AK93" s="14"/>
    </row>
    <row r="94" ht="45" customHeight="1" spans="1:37">
      <c r="A94" s="31">
        <v>92</v>
      </c>
      <c r="B94" s="16" t="s">
        <v>1036</v>
      </c>
      <c r="C94" s="16" t="s">
        <v>1077</v>
      </c>
      <c r="D94" s="17" t="s">
        <v>1078</v>
      </c>
      <c r="E94" s="19" t="s">
        <v>1079</v>
      </c>
      <c r="F94" s="19" t="s">
        <v>210</v>
      </c>
      <c r="G94" s="20" t="s">
        <v>1080</v>
      </c>
      <c r="H94" s="20" t="s">
        <v>138</v>
      </c>
      <c r="I94" s="20" t="s">
        <v>1081</v>
      </c>
      <c r="J94" s="20" t="s">
        <v>140</v>
      </c>
      <c r="K94" s="20" t="s">
        <v>141</v>
      </c>
      <c r="L94" s="20" t="s">
        <v>160</v>
      </c>
      <c r="M94" s="20" t="s">
        <v>494</v>
      </c>
      <c r="N94" s="20" t="s">
        <v>1082</v>
      </c>
      <c r="O94" s="21" t="s">
        <v>787</v>
      </c>
      <c r="P94" s="21" t="s">
        <v>146</v>
      </c>
      <c r="Q94" s="21" t="s">
        <v>147</v>
      </c>
      <c r="R94" s="21" t="s">
        <v>148</v>
      </c>
      <c r="S94" s="21" t="s">
        <v>149</v>
      </c>
      <c r="T94" s="18" t="s">
        <v>151</v>
      </c>
      <c r="U94" s="18" t="s">
        <v>150</v>
      </c>
      <c r="V94" s="21" t="s">
        <v>149</v>
      </c>
      <c r="W94" s="21" t="s">
        <v>149</v>
      </c>
      <c r="X94" s="34" t="s">
        <v>1083</v>
      </c>
      <c r="Y94" s="21" t="s">
        <v>1084</v>
      </c>
      <c r="Z94" s="21" t="s">
        <v>141</v>
      </c>
      <c r="AA94" s="21">
        <v>69.5</v>
      </c>
      <c r="AB94" s="19">
        <v>68</v>
      </c>
      <c r="AC94" s="19"/>
      <c r="AD94" s="19">
        <v>137.5</v>
      </c>
      <c r="AE94" s="16">
        <v>16</v>
      </c>
      <c r="AF94" s="19">
        <v>1</v>
      </c>
      <c r="AG94" s="16">
        <v>17</v>
      </c>
      <c r="AH94" s="16">
        <v>76</v>
      </c>
      <c r="AI94" s="16">
        <v>72.375</v>
      </c>
      <c r="AJ94" s="15">
        <v>1</v>
      </c>
      <c r="AK94" s="14"/>
    </row>
    <row r="95" ht="45" customHeight="1" spans="1:37">
      <c r="A95" s="31">
        <v>93</v>
      </c>
      <c r="B95" s="16" t="s">
        <v>1085</v>
      </c>
      <c r="C95" s="16" t="s">
        <v>1086</v>
      </c>
      <c r="D95" s="17" t="s">
        <v>1087</v>
      </c>
      <c r="E95" s="19" t="s">
        <v>1088</v>
      </c>
      <c r="F95" s="19" t="s">
        <v>210</v>
      </c>
      <c r="G95" s="20" t="s">
        <v>1089</v>
      </c>
      <c r="H95" s="20" t="s">
        <v>138</v>
      </c>
      <c r="I95" s="20" t="s">
        <v>1090</v>
      </c>
      <c r="J95" s="20" t="s">
        <v>342</v>
      </c>
      <c r="K95" s="20" t="s">
        <v>1091</v>
      </c>
      <c r="L95" s="20" t="s">
        <v>160</v>
      </c>
      <c r="M95" s="20" t="s">
        <v>305</v>
      </c>
      <c r="N95" s="20" t="s">
        <v>1092</v>
      </c>
      <c r="O95" s="21" t="s">
        <v>182</v>
      </c>
      <c r="P95" s="21" t="s">
        <v>247</v>
      </c>
      <c r="Q95" s="21" t="s">
        <v>248</v>
      </c>
      <c r="R95" s="21" t="s">
        <v>148</v>
      </c>
      <c r="S95" s="21" t="s">
        <v>149</v>
      </c>
      <c r="T95" s="18" t="s">
        <v>150</v>
      </c>
      <c r="U95" s="18" t="s">
        <v>151</v>
      </c>
      <c r="V95" s="21" t="s">
        <v>149</v>
      </c>
      <c r="W95" s="21" t="s">
        <v>149</v>
      </c>
      <c r="X95" s="34" t="s">
        <v>1093</v>
      </c>
      <c r="Y95" s="21" t="s">
        <v>1094</v>
      </c>
      <c r="Z95" s="21" t="s">
        <v>1095</v>
      </c>
      <c r="AA95" s="21">
        <v>67.5</v>
      </c>
      <c r="AB95" s="19">
        <v>67.5</v>
      </c>
      <c r="AC95" s="19"/>
      <c r="AD95" s="19">
        <v>135</v>
      </c>
      <c r="AE95" s="16">
        <v>17</v>
      </c>
      <c r="AF95" s="19">
        <v>1</v>
      </c>
      <c r="AG95" s="16">
        <v>7</v>
      </c>
      <c r="AH95" s="16">
        <v>76</v>
      </c>
      <c r="AI95" s="16">
        <v>71.75</v>
      </c>
      <c r="AJ95" s="15">
        <v>1</v>
      </c>
      <c r="AK95" s="14"/>
    </row>
    <row r="96" ht="45" customHeight="1" spans="1:37">
      <c r="A96" s="31">
        <v>94</v>
      </c>
      <c r="B96" s="16" t="s">
        <v>1096</v>
      </c>
      <c r="C96" s="16" t="s">
        <v>893</v>
      </c>
      <c r="D96" s="17" t="s">
        <v>65</v>
      </c>
      <c r="E96" s="19" t="s">
        <v>1097</v>
      </c>
      <c r="F96" s="19" t="s">
        <v>210</v>
      </c>
      <c r="G96" s="20" t="s">
        <v>1098</v>
      </c>
      <c r="H96" s="20" t="s">
        <v>138</v>
      </c>
      <c r="I96" s="20" t="s">
        <v>1099</v>
      </c>
      <c r="J96" s="20" t="s">
        <v>242</v>
      </c>
      <c r="K96" s="20" t="s">
        <v>1100</v>
      </c>
      <c r="L96" s="20" t="s">
        <v>142</v>
      </c>
      <c r="M96" s="20" t="s">
        <v>1101</v>
      </c>
      <c r="N96" s="20" t="s">
        <v>1102</v>
      </c>
      <c r="O96" s="21" t="s">
        <v>1103</v>
      </c>
      <c r="P96" s="21" t="s">
        <v>247</v>
      </c>
      <c r="Q96" s="21" t="s">
        <v>248</v>
      </c>
      <c r="R96" s="21" t="s">
        <v>148</v>
      </c>
      <c r="S96" s="21" t="s">
        <v>149</v>
      </c>
      <c r="T96" s="18" t="s">
        <v>151</v>
      </c>
      <c r="U96" s="18" t="s">
        <v>150</v>
      </c>
      <c r="V96" s="21" t="s">
        <v>149</v>
      </c>
      <c r="W96" s="21" t="s">
        <v>149</v>
      </c>
      <c r="X96" s="34" t="s">
        <v>1104</v>
      </c>
      <c r="Y96" s="21" t="s">
        <v>1105</v>
      </c>
      <c r="Z96" s="21" t="s">
        <v>1106</v>
      </c>
      <c r="AA96" s="21">
        <v>68</v>
      </c>
      <c r="AB96" s="19">
        <v>71.5</v>
      </c>
      <c r="AC96" s="19"/>
      <c r="AD96" s="19">
        <v>139.5</v>
      </c>
      <c r="AE96" s="16">
        <v>17</v>
      </c>
      <c r="AF96" s="19">
        <v>1</v>
      </c>
      <c r="AG96" s="16">
        <v>2</v>
      </c>
      <c r="AH96" s="16">
        <v>79.2</v>
      </c>
      <c r="AI96" s="16">
        <v>74.475</v>
      </c>
      <c r="AJ96" s="15">
        <v>1</v>
      </c>
      <c r="AK96" s="14"/>
    </row>
    <row r="97" ht="45" customHeight="1" spans="1:37">
      <c r="A97" s="31">
        <v>95</v>
      </c>
      <c r="B97" s="16" t="s">
        <v>1107</v>
      </c>
      <c r="C97" s="16" t="s">
        <v>893</v>
      </c>
      <c r="D97" s="17" t="s">
        <v>1108</v>
      </c>
      <c r="E97" s="19" t="s">
        <v>1109</v>
      </c>
      <c r="F97" s="19" t="s">
        <v>210</v>
      </c>
      <c r="G97" s="20" t="s">
        <v>1110</v>
      </c>
      <c r="H97" s="20" t="s">
        <v>138</v>
      </c>
      <c r="I97" s="20" t="s">
        <v>1111</v>
      </c>
      <c r="J97" s="20" t="s">
        <v>242</v>
      </c>
      <c r="K97" s="20" t="s">
        <v>141</v>
      </c>
      <c r="L97" s="20" t="s">
        <v>160</v>
      </c>
      <c r="M97" s="20" t="s">
        <v>453</v>
      </c>
      <c r="N97" s="20" t="s">
        <v>1021</v>
      </c>
      <c r="O97" s="21" t="s">
        <v>787</v>
      </c>
      <c r="P97" s="21" t="s">
        <v>247</v>
      </c>
      <c r="Q97" s="21" t="s">
        <v>248</v>
      </c>
      <c r="R97" s="21" t="s">
        <v>148</v>
      </c>
      <c r="S97" s="21" t="s">
        <v>149</v>
      </c>
      <c r="T97" s="18" t="s">
        <v>151</v>
      </c>
      <c r="U97" s="18" t="s">
        <v>151</v>
      </c>
      <c r="V97" s="21" t="s">
        <v>1112</v>
      </c>
      <c r="W97" s="21" t="s">
        <v>1113</v>
      </c>
      <c r="X97" s="34" t="s">
        <v>1114</v>
      </c>
      <c r="Y97" s="21" t="s">
        <v>1114</v>
      </c>
      <c r="Z97" s="21" t="s">
        <v>1115</v>
      </c>
      <c r="AA97" s="21">
        <v>70</v>
      </c>
      <c r="AB97" s="19">
        <v>64.5</v>
      </c>
      <c r="AC97" s="19"/>
      <c r="AD97" s="19">
        <v>134.5</v>
      </c>
      <c r="AE97" s="16">
        <v>17</v>
      </c>
      <c r="AF97" s="19">
        <v>1</v>
      </c>
      <c r="AG97" s="16">
        <v>14</v>
      </c>
      <c r="AH97" s="16">
        <v>85</v>
      </c>
      <c r="AI97" s="16">
        <v>76.125</v>
      </c>
      <c r="AJ97" s="15">
        <v>1</v>
      </c>
      <c r="AK97" s="14"/>
    </row>
    <row r="98" ht="45" customHeight="1" spans="1:37">
      <c r="A98" s="31">
        <v>96</v>
      </c>
      <c r="B98" s="16" t="s">
        <v>1116</v>
      </c>
      <c r="C98" s="16" t="s">
        <v>1117</v>
      </c>
      <c r="D98" s="17" t="s">
        <v>58</v>
      </c>
      <c r="E98" s="19" t="s">
        <v>1118</v>
      </c>
      <c r="F98" s="19" t="s">
        <v>210</v>
      </c>
      <c r="G98" s="20" t="s">
        <v>1119</v>
      </c>
      <c r="H98" s="20" t="s">
        <v>138</v>
      </c>
      <c r="I98" s="20" t="s">
        <v>1120</v>
      </c>
      <c r="J98" s="20" t="s">
        <v>284</v>
      </c>
      <c r="K98" s="20" t="s">
        <v>213</v>
      </c>
      <c r="L98" s="20" t="s">
        <v>160</v>
      </c>
      <c r="M98" s="20" t="s">
        <v>143</v>
      </c>
      <c r="N98" s="20" t="s">
        <v>768</v>
      </c>
      <c r="O98" s="21" t="s">
        <v>1121</v>
      </c>
      <c r="P98" s="21" t="s">
        <v>146</v>
      </c>
      <c r="Q98" s="21" t="s">
        <v>147</v>
      </c>
      <c r="R98" s="21" t="s">
        <v>148</v>
      </c>
      <c r="S98" s="21" t="s">
        <v>149</v>
      </c>
      <c r="T98" s="18" t="s">
        <v>151</v>
      </c>
      <c r="U98" s="18" t="s">
        <v>151</v>
      </c>
      <c r="V98" s="21" t="s">
        <v>149</v>
      </c>
      <c r="W98" s="21" t="s">
        <v>1122</v>
      </c>
      <c r="X98" s="34" t="s">
        <v>1123</v>
      </c>
      <c r="Y98" s="21" t="s">
        <v>1124</v>
      </c>
      <c r="Z98" s="21" t="s">
        <v>1125</v>
      </c>
      <c r="AA98" s="21">
        <v>63.5</v>
      </c>
      <c r="AB98" s="19">
        <v>71.5</v>
      </c>
      <c r="AC98" s="19"/>
      <c r="AD98" s="19">
        <v>135</v>
      </c>
      <c r="AE98" s="16">
        <v>15</v>
      </c>
      <c r="AF98" s="19">
        <v>1</v>
      </c>
      <c r="AG98" s="16">
        <v>19</v>
      </c>
      <c r="AH98" s="16">
        <v>78.4</v>
      </c>
      <c r="AI98" s="16">
        <v>72.95</v>
      </c>
      <c r="AJ98" s="15">
        <v>1</v>
      </c>
      <c r="AK98" s="14"/>
    </row>
    <row r="99" ht="45" customHeight="1" spans="1:37">
      <c r="A99" s="31">
        <v>97</v>
      </c>
      <c r="B99" s="16" t="s">
        <v>1126</v>
      </c>
      <c r="C99" s="16" t="s">
        <v>1127</v>
      </c>
      <c r="D99" s="17" t="s">
        <v>1128</v>
      </c>
      <c r="E99" s="19" t="s">
        <v>1129</v>
      </c>
      <c r="F99" s="19" t="s">
        <v>136</v>
      </c>
      <c r="G99" s="20" t="s">
        <v>1130</v>
      </c>
      <c r="H99" s="20" t="s">
        <v>138</v>
      </c>
      <c r="I99" s="20" t="s">
        <v>1131</v>
      </c>
      <c r="J99" s="20" t="s">
        <v>242</v>
      </c>
      <c r="K99" s="20" t="s">
        <v>213</v>
      </c>
      <c r="L99" s="20" t="s">
        <v>160</v>
      </c>
      <c r="M99" s="20" t="s">
        <v>660</v>
      </c>
      <c r="N99" s="20" t="s">
        <v>234</v>
      </c>
      <c r="O99" s="21" t="s">
        <v>970</v>
      </c>
      <c r="P99" s="21" t="s">
        <v>146</v>
      </c>
      <c r="Q99" s="21" t="s">
        <v>147</v>
      </c>
      <c r="R99" s="21" t="s">
        <v>148</v>
      </c>
      <c r="S99" s="21" t="s">
        <v>149</v>
      </c>
      <c r="T99" s="18" t="s">
        <v>151</v>
      </c>
      <c r="U99" s="18" t="s">
        <v>151</v>
      </c>
      <c r="V99" s="21" t="s">
        <v>149</v>
      </c>
      <c r="W99" s="21" t="s">
        <v>149</v>
      </c>
      <c r="X99" s="34" t="s">
        <v>1132</v>
      </c>
      <c r="Y99" s="21" t="s">
        <v>1133</v>
      </c>
      <c r="Z99" s="21" t="s">
        <v>1134</v>
      </c>
      <c r="AA99" s="21">
        <v>67.5</v>
      </c>
      <c r="AB99" s="19">
        <v>67.5</v>
      </c>
      <c r="AC99" s="19"/>
      <c r="AD99" s="19">
        <v>135</v>
      </c>
      <c r="AE99" s="16">
        <v>15</v>
      </c>
      <c r="AF99" s="19">
        <v>1</v>
      </c>
      <c r="AG99" s="16">
        <v>14</v>
      </c>
      <c r="AH99" s="16">
        <v>73.8</v>
      </c>
      <c r="AI99" s="16">
        <v>70.65</v>
      </c>
      <c r="AJ99" s="15">
        <v>1</v>
      </c>
      <c r="AK99" s="14"/>
    </row>
    <row r="100" ht="45" customHeight="1" spans="1:37">
      <c r="A100" s="31">
        <v>98</v>
      </c>
      <c r="B100" s="16" t="s">
        <v>1126</v>
      </c>
      <c r="C100" s="16" t="s">
        <v>1135</v>
      </c>
      <c r="D100" s="17" t="s">
        <v>1136</v>
      </c>
      <c r="E100" s="19" t="s">
        <v>1137</v>
      </c>
      <c r="F100" s="19" t="s">
        <v>210</v>
      </c>
      <c r="G100" s="20" t="s">
        <v>1138</v>
      </c>
      <c r="H100" s="20" t="s">
        <v>138</v>
      </c>
      <c r="I100" s="20" t="s">
        <v>1139</v>
      </c>
      <c r="J100" s="20" t="s">
        <v>242</v>
      </c>
      <c r="K100" s="20" t="s">
        <v>141</v>
      </c>
      <c r="L100" s="20" t="s">
        <v>160</v>
      </c>
      <c r="M100" s="20" t="s">
        <v>1140</v>
      </c>
      <c r="N100" s="20" t="s">
        <v>234</v>
      </c>
      <c r="O100" s="21" t="s">
        <v>496</v>
      </c>
      <c r="P100" s="21" t="s">
        <v>146</v>
      </c>
      <c r="Q100" s="21" t="s">
        <v>147</v>
      </c>
      <c r="R100" s="21" t="s">
        <v>148</v>
      </c>
      <c r="S100" s="21" t="s">
        <v>149</v>
      </c>
      <c r="T100" s="18" t="s">
        <v>151</v>
      </c>
      <c r="U100" s="18" t="s">
        <v>151</v>
      </c>
      <c r="V100" s="21" t="s">
        <v>149</v>
      </c>
      <c r="W100" s="21" t="s">
        <v>149</v>
      </c>
      <c r="X100" s="34" t="s">
        <v>1141</v>
      </c>
      <c r="Y100" s="21" t="s">
        <v>1142</v>
      </c>
      <c r="Z100" s="21" t="s">
        <v>1143</v>
      </c>
      <c r="AA100" s="21">
        <v>70</v>
      </c>
      <c r="AB100" s="19">
        <v>64.5</v>
      </c>
      <c r="AC100" s="19"/>
      <c r="AD100" s="19">
        <v>134.5</v>
      </c>
      <c r="AE100" s="16">
        <v>15</v>
      </c>
      <c r="AF100" s="19">
        <v>1</v>
      </c>
      <c r="AG100" s="16">
        <v>13</v>
      </c>
      <c r="AH100" s="16">
        <v>79.2</v>
      </c>
      <c r="AI100" s="16">
        <v>73.225</v>
      </c>
      <c r="AJ100" s="15">
        <v>1</v>
      </c>
      <c r="AK100" s="14"/>
    </row>
    <row r="101" ht="45" customHeight="1" spans="1:37">
      <c r="A101" s="31">
        <v>99</v>
      </c>
      <c r="B101" s="16" t="s">
        <v>1126</v>
      </c>
      <c r="C101" s="16" t="s">
        <v>1144</v>
      </c>
      <c r="D101" s="17" t="s">
        <v>1145</v>
      </c>
      <c r="E101" s="19" t="s">
        <v>1146</v>
      </c>
      <c r="F101" s="19" t="s">
        <v>210</v>
      </c>
      <c r="G101" s="20" t="s">
        <v>1147</v>
      </c>
      <c r="H101" s="20" t="s">
        <v>138</v>
      </c>
      <c r="I101" s="20" t="s">
        <v>1148</v>
      </c>
      <c r="J101" s="20" t="s">
        <v>1149</v>
      </c>
      <c r="K101" s="20" t="s">
        <v>1150</v>
      </c>
      <c r="L101" s="20" t="s">
        <v>244</v>
      </c>
      <c r="M101" s="20" t="s">
        <v>1151</v>
      </c>
      <c r="N101" s="20" t="s">
        <v>215</v>
      </c>
      <c r="O101" s="21" t="s">
        <v>1152</v>
      </c>
      <c r="P101" s="21" t="s">
        <v>146</v>
      </c>
      <c r="Q101" s="21" t="s">
        <v>147</v>
      </c>
      <c r="R101" s="21" t="s">
        <v>148</v>
      </c>
      <c r="S101" s="21" t="s">
        <v>149</v>
      </c>
      <c r="T101" s="18" t="s">
        <v>151</v>
      </c>
      <c r="U101" s="18" t="s">
        <v>151</v>
      </c>
      <c r="V101" s="21" t="s">
        <v>1153</v>
      </c>
      <c r="W101" s="21" t="s">
        <v>1154</v>
      </c>
      <c r="X101" s="34" t="s">
        <v>1155</v>
      </c>
      <c r="Y101" s="21" t="s">
        <v>1156</v>
      </c>
      <c r="Z101" s="21" t="s">
        <v>1157</v>
      </c>
      <c r="AA101" s="21">
        <v>61.5</v>
      </c>
      <c r="AB101" s="19">
        <v>63.5</v>
      </c>
      <c r="AC101" s="19"/>
      <c r="AD101" s="19">
        <v>125</v>
      </c>
      <c r="AE101" s="16">
        <v>15</v>
      </c>
      <c r="AF101" s="19">
        <v>1</v>
      </c>
      <c r="AG101" s="16">
        <v>20</v>
      </c>
      <c r="AH101" s="16">
        <v>77</v>
      </c>
      <c r="AI101" s="16">
        <v>69.75</v>
      </c>
      <c r="AJ101" s="15">
        <v>1</v>
      </c>
      <c r="AK101" s="14"/>
    </row>
    <row r="102" ht="45" customHeight="1" spans="1:37">
      <c r="A102" s="31">
        <v>100</v>
      </c>
      <c r="B102" s="16" t="s">
        <v>1158</v>
      </c>
      <c r="C102" s="16" t="s">
        <v>893</v>
      </c>
      <c r="D102" s="17" t="s">
        <v>1159</v>
      </c>
      <c r="E102" s="19" t="s">
        <v>1160</v>
      </c>
      <c r="F102" s="19" t="s">
        <v>210</v>
      </c>
      <c r="G102" s="20" t="s">
        <v>1161</v>
      </c>
      <c r="H102" s="20" t="s">
        <v>138</v>
      </c>
      <c r="I102" s="20" t="s">
        <v>1162</v>
      </c>
      <c r="J102" s="20" t="s">
        <v>390</v>
      </c>
      <c r="K102" s="20" t="s">
        <v>1163</v>
      </c>
      <c r="L102" s="20" t="s">
        <v>160</v>
      </c>
      <c r="M102" s="20" t="s">
        <v>143</v>
      </c>
      <c r="N102" s="20" t="s">
        <v>1164</v>
      </c>
      <c r="O102" s="21" t="s">
        <v>1063</v>
      </c>
      <c r="P102" s="21" t="s">
        <v>146</v>
      </c>
      <c r="Q102" s="21" t="s">
        <v>147</v>
      </c>
      <c r="R102" s="21" t="s">
        <v>148</v>
      </c>
      <c r="S102" s="21" t="s">
        <v>149</v>
      </c>
      <c r="T102" s="18" t="s">
        <v>151</v>
      </c>
      <c r="U102" s="18" t="s">
        <v>151</v>
      </c>
      <c r="V102" s="21" t="s">
        <v>149</v>
      </c>
      <c r="W102" s="21" t="s">
        <v>149</v>
      </c>
      <c r="X102" s="34" t="s">
        <v>1165</v>
      </c>
      <c r="Y102" s="21" t="s">
        <v>1165</v>
      </c>
      <c r="Z102" s="21" t="s">
        <v>1166</v>
      </c>
      <c r="AA102" s="21">
        <v>71.5</v>
      </c>
      <c r="AB102" s="19">
        <v>65</v>
      </c>
      <c r="AC102" s="19"/>
      <c r="AD102" s="19">
        <v>136.5</v>
      </c>
      <c r="AE102" s="16">
        <v>18</v>
      </c>
      <c r="AF102" s="19">
        <v>1</v>
      </c>
      <c r="AG102" s="16">
        <v>4</v>
      </c>
      <c r="AH102" s="16">
        <v>80.3</v>
      </c>
      <c r="AI102" s="16">
        <v>74.275</v>
      </c>
      <c r="AJ102" s="15">
        <v>1</v>
      </c>
      <c r="AK102" s="14"/>
    </row>
    <row r="103" ht="45" customHeight="1" spans="1:37">
      <c r="A103" s="31">
        <v>101</v>
      </c>
      <c r="B103" s="16" t="s">
        <v>1167</v>
      </c>
      <c r="C103" s="16" t="s">
        <v>1168</v>
      </c>
      <c r="D103" s="17" t="s">
        <v>72</v>
      </c>
      <c r="E103" s="19" t="s">
        <v>1169</v>
      </c>
      <c r="F103" s="19" t="s">
        <v>136</v>
      </c>
      <c r="G103" s="20" t="s">
        <v>1170</v>
      </c>
      <c r="H103" s="20" t="s">
        <v>138</v>
      </c>
      <c r="I103" s="20" t="s">
        <v>1171</v>
      </c>
      <c r="J103" s="20" t="s">
        <v>284</v>
      </c>
      <c r="K103" s="20" t="s">
        <v>1172</v>
      </c>
      <c r="L103" s="20" t="s">
        <v>244</v>
      </c>
      <c r="M103" s="20" t="s">
        <v>1173</v>
      </c>
      <c r="N103" s="20" t="s">
        <v>1174</v>
      </c>
      <c r="O103" s="21" t="s">
        <v>787</v>
      </c>
      <c r="P103" s="21" t="s">
        <v>146</v>
      </c>
      <c r="Q103" s="21" t="s">
        <v>147</v>
      </c>
      <c r="R103" s="21" t="s">
        <v>148</v>
      </c>
      <c r="S103" s="21" t="s">
        <v>149</v>
      </c>
      <c r="T103" s="18" t="s">
        <v>151</v>
      </c>
      <c r="U103" s="18" t="s">
        <v>151</v>
      </c>
      <c r="V103" s="21" t="s">
        <v>1175</v>
      </c>
      <c r="W103" s="21" t="s">
        <v>1176</v>
      </c>
      <c r="X103" s="34" t="s">
        <v>1177</v>
      </c>
      <c r="Y103" s="21" t="s">
        <v>1178</v>
      </c>
      <c r="Z103" s="21" t="s">
        <v>1179</v>
      </c>
      <c r="AA103" s="21">
        <v>68</v>
      </c>
      <c r="AB103" s="19">
        <v>64</v>
      </c>
      <c r="AC103" s="19"/>
      <c r="AD103" s="19">
        <v>132</v>
      </c>
      <c r="AE103" s="16">
        <v>3</v>
      </c>
      <c r="AF103" s="19">
        <v>2</v>
      </c>
      <c r="AG103" s="16">
        <v>1</v>
      </c>
      <c r="AH103" s="16">
        <v>82.5</v>
      </c>
      <c r="AI103" s="16">
        <v>74.25</v>
      </c>
      <c r="AJ103" s="15">
        <v>1</v>
      </c>
      <c r="AK103" s="14"/>
    </row>
    <row r="104" ht="45" customHeight="1" spans="1:37">
      <c r="A104" s="31">
        <v>102</v>
      </c>
      <c r="B104" s="16" t="s">
        <v>1180</v>
      </c>
      <c r="C104" s="16" t="s">
        <v>893</v>
      </c>
      <c r="D104" s="17" t="s">
        <v>1181</v>
      </c>
      <c r="E104" s="19" t="s">
        <v>1182</v>
      </c>
      <c r="F104" s="19" t="s">
        <v>210</v>
      </c>
      <c r="G104" s="20" t="s">
        <v>1183</v>
      </c>
      <c r="H104" s="20" t="s">
        <v>138</v>
      </c>
      <c r="I104" s="20" t="s">
        <v>1184</v>
      </c>
      <c r="J104" s="20" t="s">
        <v>140</v>
      </c>
      <c r="K104" s="20" t="s">
        <v>141</v>
      </c>
      <c r="L104" s="20" t="s">
        <v>160</v>
      </c>
      <c r="M104" s="20" t="s">
        <v>323</v>
      </c>
      <c r="N104" s="20" t="s">
        <v>1185</v>
      </c>
      <c r="O104" s="21" t="s">
        <v>1186</v>
      </c>
      <c r="P104" s="21" t="s">
        <v>146</v>
      </c>
      <c r="Q104" s="21" t="s">
        <v>147</v>
      </c>
      <c r="R104" s="21" t="s">
        <v>148</v>
      </c>
      <c r="S104" s="21" t="s">
        <v>149</v>
      </c>
      <c r="T104" s="18" t="s">
        <v>151</v>
      </c>
      <c r="U104" s="18" t="s">
        <v>151</v>
      </c>
      <c r="V104" s="21" t="s">
        <v>1187</v>
      </c>
      <c r="W104" s="21" t="s">
        <v>149</v>
      </c>
      <c r="X104" s="34" t="s">
        <v>1188</v>
      </c>
      <c r="Y104" s="21" t="s">
        <v>1189</v>
      </c>
      <c r="Z104" s="21" t="s">
        <v>1190</v>
      </c>
      <c r="AA104" s="21">
        <v>74.5</v>
      </c>
      <c r="AB104" s="19">
        <v>63</v>
      </c>
      <c r="AC104" s="19"/>
      <c r="AD104" s="19">
        <v>137.5</v>
      </c>
      <c r="AE104" s="16">
        <v>18</v>
      </c>
      <c r="AF104" s="19">
        <v>1</v>
      </c>
      <c r="AG104" s="16">
        <v>8</v>
      </c>
      <c r="AH104" s="16">
        <v>80.9</v>
      </c>
      <c r="AI104" s="16">
        <v>74.825</v>
      </c>
      <c r="AJ104" s="15">
        <v>1</v>
      </c>
      <c r="AK104" s="14"/>
    </row>
    <row r="105" ht="45" customHeight="1" spans="1:37">
      <c r="A105" s="31">
        <v>103</v>
      </c>
      <c r="B105" s="16" t="s">
        <v>1191</v>
      </c>
      <c r="C105" s="16" t="s">
        <v>1192</v>
      </c>
      <c r="D105" s="17" t="s">
        <v>1193</v>
      </c>
      <c r="E105" s="19" t="s">
        <v>1194</v>
      </c>
      <c r="F105" s="19" t="s">
        <v>136</v>
      </c>
      <c r="G105" s="20" t="s">
        <v>1195</v>
      </c>
      <c r="H105" s="20" t="s">
        <v>138</v>
      </c>
      <c r="I105" s="20" t="s">
        <v>1196</v>
      </c>
      <c r="J105" s="20" t="s">
        <v>1197</v>
      </c>
      <c r="K105" s="20" t="s">
        <v>1198</v>
      </c>
      <c r="L105" s="20" t="s">
        <v>142</v>
      </c>
      <c r="M105" s="20" t="s">
        <v>1199</v>
      </c>
      <c r="N105" s="20" t="s">
        <v>1200</v>
      </c>
      <c r="O105" s="21" t="s">
        <v>1201</v>
      </c>
      <c r="P105" s="21" t="s">
        <v>146</v>
      </c>
      <c r="Q105" s="21" t="s">
        <v>147</v>
      </c>
      <c r="R105" s="21" t="s">
        <v>148</v>
      </c>
      <c r="S105" s="21" t="s">
        <v>149</v>
      </c>
      <c r="T105" s="18" t="s">
        <v>151</v>
      </c>
      <c r="U105" s="18" t="s">
        <v>151</v>
      </c>
      <c r="V105" s="21" t="s">
        <v>149</v>
      </c>
      <c r="W105" s="21" t="s">
        <v>1202</v>
      </c>
      <c r="X105" s="34" t="s">
        <v>1203</v>
      </c>
      <c r="Y105" s="21" t="s">
        <v>1203</v>
      </c>
      <c r="Z105" s="21" t="s">
        <v>1204</v>
      </c>
      <c r="AA105" s="21">
        <v>71</v>
      </c>
      <c r="AB105" s="19">
        <v>63</v>
      </c>
      <c r="AC105" s="19"/>
      <c r="AD105" s="19">
        <v>134</v>
      </c>
      <c r="AE105" s="16">
        <v>18</v>
      </c>
      <c r="AF105" s="19">
        <v>1</v>
      </c>
      <c r="AG105" s="16">
        <v>18</v>
      </c>
      <c r="AH105" s="16">
        <v>74.2</v>
      </c>
      <c r="AI105" s="16">
        <v>70.6</v>
      </c>
      <c r="AJ105" s="15">
        <v>1</v>
      </c>
      <c r="AK105" s="14"/>
    </row>
    <row r="106" ht="45" customHeight="1" spans="1:37">
      <c r="A106" s="31">
        <v>104</v>
      </c>
      <c r="B106" s="16" t="s">
        <v>1191</v>
      </c>
      <c r="C106" s="16" t="s">
        <v>1192</v>
      </c>
      <c r="D106" s="17" t="s">
        <v>1205</v>
      </c>
      <c r="E106" s="19" t="s">
        <v>1206</v>
      </c>
      <c r="F106" s="19" t="s">
        <v>136</v>
      </c>
      <c r="G106" s="20" t="s">
        <v>1207</v>
      </c>
      <c r="H106" s="20" t="s">
        <v>138</v>
      </c>
      <c r="I106" s="20" t="s">
        <v>1208</v>
      </c>
      <c r="J106" s="20" t="s">
        <v>140</v>
      </c>
      <c r="K106" s="20" t="s">
        <v>1209</v>
      </c>
      <c r="L106" s="20" t="s">
        <v>142</v>
      </c>
      <c r="M106" s="20" t="s">
        <v>1210</v>
      </c>
      <c r="N106" s="20" t="s">
        <v>1200</v>
      </c>
      <c r="O106" s="21" t="s">
        <v>306</v>
      </c>
      <c r="P106" s="21" t="s">
        <v>146</v>
      </c>
      <c r="Q106" s="21" t="s">
        <v>147</v>
      </c>
      <c r="R106" s="21" t="s">
        <v>148</v>
      </c>
      <c r="S106" s="21" t="s">
        <v>149</v>
      </c>
      <c r="T106" s="18" t="s">
        <v>151</v>
      </c>
      <c r="U106" s="18" t="s">
        <v>150</v>
      </c>
      <c r="V106" s="21" t="s">
        <v>149</v>
      </c>
      <c r="W106" s="21" t="s">
        <v>149</v>
      </c>
      <c r="X106" s="34" t="s">
        <v>1211</v>
      </c>
      <c r="Y106" s="21" t="s">
        <v>1211</v>
      </c>
      <c r="Z106" s="21" t="s">
        <v>1209</v>
      </c>
      <c r="AA106" s="21">
        <v>66</v>
      </c>
      <c r="AB106" s="19">
        <v>69</v>
      </c>
      <c r="AC106" s="19"/>
      <c r="AD106" s="19">
        <v>135</v>
      </c>
      <c r="AE106" s="16">
        <v>18</v>
      </c>
      <c r="AF106" s="19">
        <v>1</v>
      </c>
      <c r="AG106" s="16">
        <v>1</v>
      </c>
      <c r="AH106" s="16">
        <v>72.9</v>
      </c>
      <c r="AI106" s="16">
        <v>70.2</v>
      </c>
      <c r="AJ106" s="15">
        <v>2</v>
      </c>
      <c r="AK106" s="14"/>
    </row>
    <row r="107" ht="45" customHeight="1" spans="1:37">
      <c r="A107" s="31">
        <v>105</v>
      </c>
      <c r="B107" s="16" t="s">
        <v>1191</v>
      </c>
      <c r="C107" s="16" t="s">
        <v>224</v>
      </c>
      <c r="D107" s="17" t="s">
        <v>1212</v>
      </c>
      <c r="E107" s="19" t="s">
        <v>1213</v>
      </c>
      <c r="F107" s="19" t="s">
        <v>210</v>
      </c>
      <c r="G107" s="20" t="s">
        <v>1214</v>
      </c>
      <c r="H107" s="20" t="s">
        <v>138</v>
      </c>
      <c r="I107" s="20" t="s">
        <v>1215</v>
      </c>
      <c r="J107" s="20" t="s">
        <v>366</v>
      </c>
      <c r="K107" s="20" t="s">
        <v>1216</v>
      </c>
      <c r="L107" s="20" t="s">
        <v>160</v>
      </c>
      <c r="M107" s="20" t="s">
        <v>265</v>
      </c>
      <c r="N107" s="20" t="s">
        <v>844</v>
      </c>
      <c r="O107" s="21" t="s">
        <v>1217</v>
      </c>
      <c r="P107" s="21" t="s">
        <v>146</v>
      </c>
      <c r="Q107" s="21" t="s">
        <v>147</v>
      </c>
      <c r="R107" s="21" t="s">
        <v>148</v>
      </c>
      <c r="S107" s="21" t="s">
        <v>149</v>
      </c>
      <c r="T107" s="18" t="s">
        <v>151</v>
      </c>
      <c r="U107" s="18" t="s">
        <v>151</v>
      </c>
      <c r="V107" s="21" t="s">
        <v>149</v>
      </c>
      <c r="W107" s="21" t="s">
        <v>149</v>
      </c>
      <c r="X107" s="34" t="s">
        <v>1218</v>
      </c>
      <c r="Y107" s="21" t="s">
        <v>1218</v>
      </c>
      <c r="Z107" s="21" t="s">
        <v>1219</v>
      </c>
      <c r="AA107" s="21">
        <v>74.5</v>
      </c>
      <c r="AB107" s="19">
        <v>67.5</v>
      </c>
      <c r="AC107" s="19"/>
      <c r="AD107" s="19">
        <v>142</v>
      </c>
      <c r="AE107" s="16">
        <v>18</v>
      </c>
      <c r="AF107" s="19">
        <v>1</v>
      </c>
      <c r="AG107" s="16">
        <v>9</v>
      </c>
      <c r="AH107" s="16">
        <v>75.6</v>
      </c>
      <c r="AI107" s="16">
        <v>73.3</v>
      </c>
      <c r="AJ107" s="15">
        <v>1</v>
      </c>
      <c r="AK107" s="14"/>
    </row>
    <row r="108" ht="45" customHeight="1" spans="1:37">
      <c r="A108" s="31">
        <v>106</v>
      </c>
      <c r="B108" s="16" t="s">
        <v>1220</v>
      </c>
      <c r="C108" s="16" t="s">
        <v>1221</v>
      </c>
      <c r="D108" s="17" t="s">
        <v>79</v>
      </c>
      <c r="E108" s="19" t="s">
        <v>1222</v>
      </c>
      <c r="F108" s="19" t="s">
        <v>136</v>
      </c>
      <c r="G108" s="20" t="s">
        <v>1223</v>
      </c>
      <c r="H108" s="20" t="s">
        <v>138</v>
      </c>
      <c r="I108" s="20" t="s">
        <v>1224</v>
      </c>
      <c r="J108" s="20" t="s">
        <v>342</v>
      </c>
      <c r="K108" s="20" t="s">
        <v>165</v>
      </c>
      <c r="L108" s="20" t="s">
        <v>160</v>
      </c>
      <c r="M108" s="20" t="s">
        <v>1225</v>
      </c>
      <c r="N108" s="20" t="s">
        <v>1226</v>
      </c>
      <c r="O108" s="21" t="s">
        <v>1227</v>
      </c>
      <c r="P108" s="21" t="s">
        <v>146</v>
      </c>
      <c r="Q108" s="21" t="s">
        <v>147</v>
      </c>
      <c r="R108" s="21" t="s">
        <v>148</v>
      </c>
      <c r="S108" s="21" t="s">
        <v>149</v>
      </c>
      <c r="T108" s="18" t="s">
        <v>151</v>
      </c>
      <c r="U108" s="18" t="s">
        <v>151</v>
      </c>
      <c r="V108" s="21" t="s">
        <v>1228</v>
      </c>
      <c r="W108" s="21" t="s">
        <v>358</v>
      </c>
      <c r="X108" s="34" t="s">
        <v>1229</v>
      </c>
      <c r="Y108" s="21" t="s">
        <v>1229</v>
      </c>
      <c r="Z108" s="21" t="s">
        <v>1230</v>
      </c>
      <c r="AA108" s="21">
        <v>75</v>
      </c>
      <c r="AB108" s="19">
        <v>64.5</v>
      </c>
      <c r="AC108" s="19"/>
      <c r="AD108" s="19">
        <v>139.5</v>
      </c>
      <c r="AE108" s="16">
        <v>1</v>
      </c>
      <c r="AF108" s="19">
        <v>2</v>
      </c>
      <c r="AG108" s="16">
        <v>4</v>
      </c>
      <c r="AH108" s="16">
        <v>71.4</v>
      </c>
      <c r="AI108" s="16">
        <v>70.575</v>
      </c>
      <c r="AJ108" s="15">
        <v>1</v>
      </c>
      <c r="AK108" s="14"/>
    </row>
    <row r="109" ht="45" customHeight="1" spans="1:37">
      <c r="A109" s="31">
        <v>107</v>
      </c>
      <c r="B109" s="16" t="s">
        <v>1231</v>
      </c>
      <c r="C109" s="16" t="s">
        <v>1232</v>
      </c>
      <c r="D109" s="17" t="s">
        <v>86</v>
      </c>
      <c r="E109" s="19" t="s">
        <v>1233</v>
      </c>
      <c r="F109" s="19" t="s">
        <v>136</v>
      </c>
      <c r="G109" s="20" t="s">
        <v>1234</v>
      </c>
      <c r="H109" s="20" t="s">
        <v>138</v>
      </c>
      <c r="I109" s="20" t="s">
        <v>1235</v>
      </c>
      <c r="J109" s="20" t="s">
        <v>377</v>
      </c>
      <c r="K109" s="20" t="s">
        <v>1236</v>
      </c>
      <c r="L109" s="20" t="s">
        <v>160</v>
      </c>
      <c r="M109" s="20" t="s">
        <v>552</v>
      </c>
      <c r="N109" s="20" t="s">
        <v>1237</v>
      </c>
      <c r="O109" s="21" t="s">
        <v>1238</v>
      </c>
      <c r="P109" s="21" t="s">
        <v>146</v>
      </c>
      <c r="Q109" s="21" t="s">
        <v>147</v>
      </c>
      <c r="R109" s="21" t="s">
        <v>148</v>
      </c>
      <c r="S109" s="21" t="s">
        <v>149</v>
      </c>
      <c r="T109" s="18" t="s">
        <v>151</v>
      </c>
      <c r="U109" s="18" t="s">
        <v>151</v>
      </c>
      <c r="V109" s="21" t="s">
        <v>1239</v>
      </c>
      <c r="W109" s="21" t="s">
        <v>394</v>
      </c>
      <c r="X109" s="34" t="s">
        <v>1240</v>
      </c>
      <c r="Y109" s="21" t="s">
        <v>1241</v>
      </c>
      <c r="Z109" s="21" t="s">
        <v>1236</v>
      </c>
      <c r="AA109" s="21">
        <v>72</v>
      </c>
      <c r="AB109" s="19">
        <v>63.5</v>
      </c>
      <c r="AC109" s="19"/>
      <c r="AD109" s="19">
        <v>135.5</v>
      </c>
      <c r="AE109" s="16">
        <v>1</v>
      </c>
      <c r="AF109" s="19">
        <v>2</v>
      </c>
      <c r="AG109" s="16">
        <v>12</v>
      </c>
      <c r="AH109" s="16">
        <v>78.8</v>
      </c>
      <c r="AI109" s="16">
        <v>73.275</v>
      </c>
      <c r="AJ109" s="15">
        <v>1</v>
      </c>
      <c r="AK109" s="14"/>
    </row>
    <row r="110" ht="45" customHeight="1" spans="1:37">
      <c r="A110" s="31">
        <v>108</v>
      </c>
      <c r="B110" s="16" t="s">
        <v>1242</v>
      </c>
      <c r="C110" s="16" t="s">
        <v>893</v>
      </c>
      <c r="D110" s="17" t="s">
        <v>1243</v>
      </c>
      <c r="E110" s="19" t="s">
        <v>1244</v>
      </c>
      <c r="F110" s="19" t="s">
        <v>136</v>
      </c>
      <c r="G110" s="20" t="s">
        <v>1245</v>
      </c>
      <c r="H110" s="20" t="s">
        <v>138</v>
      </c>
      <c r="I110" s="20" t="s">
        <v>314</v>
      </c>
      <c r="J110" s="20" t="s">
        <v>140</v>
      </c>
      <c r="K110" s="20" t="s">
        <v>141</v>
      </c>
      <c r="L110" s="20" t="s">
        <v>160</v>
      </c>
      <c r="M110" s="20" t="s">
        <v>1246</v>
      </c>
      <c r="N110" s="20" t="s">
        <v>594</v>
      </c>
      <c r="O110" s="21" t="s">
        <v>145</v>
      </c>
      <c r="P110" s="21" t="s">
        <v>146</v>
      </c>
      <c r="Q110" s="21" t="s">
        <v>147</v>
      </c>
      <c r="R110" s="21" t="s">
        <v>148</v>
      </c>
      <c r="S110" s="21" t="s">
        <v>149</v>
      </c>
      <c r="T110" s="18" t="s">
        <v>150</v>
      </c>
      <c r="U110" s="18" t="s">
        <v>151</v>
      </c>
      <c r="V110" s="21" t="s">
        <v>149</v>
      </c>
      <c r="W110" s="21" t="s">
        <v>149</v>
      </c>
      <c r="X110" s="34" t="s">
        <v>1247</v>
      </c>
      <c r="Y110" s="21" t="s">
        <v>1248</v>
      </c>
      <c r="Z110" s="21" t="s">
        <v>1249</v>
      </c>
      <c r="AA110" s="21">
        <v>67.5</v>
      </c>
      <c r="AB110" s="19">
        <v>70.5</v>
      </c>
      <c r="AC110" s="19"/>
      <c r="AD110" s="19">
        <v>138</v>
      </c>
      <c r="AE110" s="16">
        <v>17</v>
      </c>
      <c r="AF110" s="19">
        <v>1</v>
      </c>
      <c r="AG110" s="16">
        <v>5</v>
      </c>
      <c r="AH110" s="16">
        <v>80</v>
      </c>
      <c r="AI110" s="16">
        <v>74.5</v>
      </c>
      <c r="AJ110" s="15">
        <v>1</v>
      </c>
      <c r="AK110" s="14"/>
    </row>
    <row r="111" ht="45" customHeight="1" spans="1:37">
      <c r="A111" s="31">
        <v>109</v>
      </c>
      <c r="B111" s="16" t="s">
        <v>1250</v>
      </c>
      <c r="C111" s="16" t="s">
        <v>1251</v>
      </c>
      <c r="D111" s="17" t="s">
        <v>1252</v>
      </c>
      <c r="E111" s="19" t="s">
        <v>1253</v>
      </c>
      <c r="F111" s="19" t="s">
        <v>136</v>
      </c>
      <c r="G111" s="20" t="s">
        <v>1254</v>
      </c>
      <c r="H111" s="20" t="s">
        <v>138</v>
      </c>
      <c r="I111" s="20" t="s">
        <v>1255</v>
      </c>
      <c r="J111" s="20" t="s">
        <v>1197</v>
      </c>
      <c r="K111" s="20" t="s">
        <v>141</v>
      </c>
      <c r="L111" s="20" t="s">
        <v>142</v>
      </c>
      <c r="M111" s="20" t="s">
        <v>265</v>
      </c>
      <c r="N111" s="20" t="s">
        <v>203</v>
      </c>
      <c r="O111" s="21" t="s">
        <v>1256</v>
      </c>
      <c r="P111" s="21" t="s">
        <v>146</v>
      </c>
      <c r="Q111" s="21" t="s">
        <v>147</v>
      </c>
      <c r="R111" s="21" t="s">
        <v>148</v>
      </c>
      <c r="S111" s="21" t="s">
        <v>149</v>
      </c>
      <c r="T111" s="18" t="s">
        <v>151</v>
      </c>
      <c r="U111" s="18" t="s">
        <v>151</v>
      </c>
      <c r="V111" s="21" t="s">
        <v>149</v>
      </c>
      <c r="W111" s="21" t="s">
        <v>149</v>
      </c>
      <c r="X111" s="34" t="s">
        <v>1257</v>
      </c>
      <c r="Y111" s="21" t="s">
        <v>1258</v>
      </c>
      <c r="Z111" s="21" t="s">
        <v>1259</v>
      </c>
      <c r="AA111" s="21">
        <v>72</v>
      </c>
      <c r="AB111" s="19">
        <v>55</v>
      </c>
      <c r="AC111" s="19"/>
      <c r="AD111" s="19">
        <v>127</v>
      </c>
      <c r="AE111" s="16">
        <v>18</v>
      </c>
      <c r="AF111" s="19">
        <v>1</v>
      </c>
      <c r="AG111" s="16">
        <v>17</v>
      </c>
      <c r="AH111" s="16">
        <v>75.2</v>
      </c>
      <c r="AI111" s="16">
        <v>69.35</v>
      </c>
      <c r="AJ111" s="15">
        <v>1</v>
      </c>
      <c r="AK111" s="14"/>
    </row>
    <row r="112" ht="45" customHeight="1" spans="1:37">
      <c r="A112" s="31">
        <v>110</v>
      </c>
      <c r="B112" s="16" t="s">
        <v>1250</v>
      </c>
      <c r="C112" s="16" t="s">
        <v>1260</v>
      </c>
      <c r="D112" s="17" t="s">
        <v>1261</v>
      </c>
      <c r="E112" s="19" t="s">
        <v>1262</v>
      </c>
      <c r="F112" s="19" t="s">
        <v>210</v>
      </c>
      <c r="G112" s="20" t="s">
        <v>1263</v>
      </c>
      <c r="H112" s="20" t="s">
        <v>138</v>
      </c>
      <c r="I112" s="20" t="s">
        <v>1264</v>
      </c>
      <c r="J112" s="20" t="s">
        <v>1265</v>
      </c>
      <c r="K112" s="20" t="s">
        <v>141</v>
      </c>
      <c r="L112" s="20" t="s">
        <v>142</v>
      </c>
      <c r="M112" s="20" t="s">
        <v>1266</v>
      </c>
      <c r="N112" s="20" t="s">
        <v>1267</v>
      </c>
      <c r="O112" s="21" t="s">
        <v>1268</v>
      </c>
      <c r="P112" s="21" t="s">
        <v>146</v>
      </c>
      <c r="Q112" s="21" t="s">
        <v>147</v>
      </c>
      <c r="R112" s="21" t="s">
        <v>148</v>
      </c>
      <c r="S112" s="21" t="s">
        <v>149</v>
      </c>
      <c r="T112" s="18" t="s">
        <v>151</v>
      </c>
      <c r="U112" s="18" t="s">
        <v>151</v>
      </c>
      <c r="V112" s="21" t="s">
        <v>149</v>
      </c>
      <c r="W112" s="21" t="s">
        <v>1154</v>
      </c>
      <c r="X112" s="34" t="s">
        <v>1269</v>
      </c>
      <c r="Y112" s="21" t="s">
        <v>1270</v>
      </c>
      <c r="Z112" s="21" t="s">
        <v>1271</v>
      </c>
      <c r="AA112" s="21">
        <v>69.5</v>
      </c>
      <c r="AB112" s="19">
        <v>66</v>
      </c>
      <c r="AC112" s="19"/>
      <c r="AD112" s="19">
        <v>135.5</v>
      </c>
      <c r="AE112" s="16">
        <v>18</v>
      </c>
      <c r="AF112" s="19">
        <v>1</v>
      </c>
      <c r="AG112" s="16">
        <v>6</v>
      </c>
      <c r="AH112" s="16">
        <v>76.5</v>
      </c>
      <c r="AI112" s="16">
        <v>72.125</v>
      </c>
      <c r="AJ112" s="15">
        <v>1</v>
      </c>
      <c r="AK112" s="14"/>
    </row>
    <row r="113" ht="45" customHeight="1" spans="1:37">
      <c r="A113" s="31">
        <v>111</v>
      </c>
      <c r="B113" s="16" t="s">
        <v>1272</v>
      </c>
      <c r="C113" s="16" t="s">
        <v>1273</v>
      </c>
      <c r="D113" s="17" t="s">
        <v>1274</v>
      </c>
      <c r="E113" s="19" t="s">
        <v>1275</v>
      </c>
      <c r="F113" s="19" t="s">
        <v>210</v>
      </c>
      <c r="G113" s="20" t="s">
        <v>1276</v>
      </c>
      <c r="H113" s="20" t="s">
        <v>138</v>
      </c>
      <c r="I113" s="20" t="s">
        <v>1277</v>
      </c>
      <c r="J113" s="20" t="s">
        <v>1278</v>
      </c>
      <c r="K113" s="20" t="s">
        <v>232</v>
      </c>
      <c r="L113" s="20" t="s">
        <v>160</v>
      </c>
      <c r="M113" s="20" t="s">
        <v>1279</v>
      </c>
      <c r="N113" s="20" t="s">
        <v>1280</v>
      </c>
      <c r="O113" s="21" t="s">
        <v>145</v>
      </c>
      <c r="P113" s="21" t="s">
        <v>146</v>
      </c>
      <c r="Q113" s="21" t="s">
        <v>147</v>
      </c>
      <c r="R113" s="21" t="s">
        <v>148</v>
      </c>
      <c r="S113" s="21" t="s">
        <v>149</v>
      </c>
      <c r="T113" s="18" t="s">
        <v>150</v>
      </c>
      <c r="U113" s="18" t="s">
        <v>150</v>
      </c>
      <c r="V113" s="21" t="s">
        <v>149</v>
      </c>
      <c r="W113" s="21" t="s">
        <v>149</v>
      </c>
      <c r="X113" s="34" t="s">
        <v>1281</v>
      </c>
      <c r="Y113" s="21" t="s">
        <v>1282</v>
      </c>
      <c r="Z113" s="21" t="s">
        <v>1283</v>
      </c>
      <c r="AA113" s="21">
        <v>74</v>
      </c>
      <c r="AB113" s="19">
        <v>60</v>
      </c>
      <c r="AC113" s="19"/>
      <c r="AD113" s="19">
        <v>134</v>
      </c>
      <c r="AE113" s="16">
        <v>17</v>
      </c>
      <c r="AF113" s="19">
        <v>1</v>
      </c>
      <c r="AG113" s="16">
        <v>6</v>
      </c>
      <c r="AH113" s="16">
        <v>78.8</v>
      </c>
      <c r="AI113" s="16">
        <v>72.9</v>
      </c>
      <c r="AJ113" s="15">
        <v>1</v>
      </c>
      <c r="AK113" s="14"/>
    </row>
    <row r="114" ht="45" customHeight="1" spans="1:37">
      <c r="A114" s="31">
        <v>112</v>
      </c>
      <c r="B114" s="16" t="s">
        <v>1284</v>
      </c>
      <c r="C114" s="16" t="s">
        <v>1285</v>
      </c>
      <c r="D114" s="17" t="s">
        <v>1286</v>
      </c>
      <c r="E114" s="19" t="s">
        <v>1287</v>
      </c>
      <c r="F114" s="19" t="s">
        <v>136</v>
      </c>
      <c r="G114" s="20" t="s">
        <v>1288</v>
      </c>
      <c r="H114" s="20" t="s">
        <v>138</v>
      </c>
      <c r="I114" s="20" t="s">
        <v>1289</v>
      </c>
      <c r="J114" s="20" t="s">
        <v>242</v>
      </c>
      <c r="K114" s="20" t="s">
        <v>1030</v>
      </c>
      <c r="L114" s="20" t="s">
        <v>160</v>
      </c>
      <c r="M114" s="20" t="s">
        <v>453</v>
      </c>
      <c r="N114" s="20" t="s">
        <v>454</v>
      </c>
      <c r="O114" s="21" t="s">
        <v>1290</v>
      </c>
      <c r="P114" s="21" t="s">
        <v>146</v>
      </c>
      <c r="Q114" s="21" t="s">
        <v>147</v>
      </c>
      <c r="R114" s="21" t="s">
        <v>148</v>
      </c>
      <c r="S114" s="21" t="s">
        <v>149</v>
      </c>
      <c r="T114" s="18" t="s">
        <v>151</v>
      </c>
      <c r="U114" s="18" t="s">
        <v>151</v>
      </c>
      <c r="V114" s="21" t="s">
        <v>1291</v>
      </c>
      <c r="W114" s="21" t="s">
        <v>1292</v>
      </c>
      <c r="X114" s="34" t="s">
        <v>1293</v>
      </c>
      <c r="Y114" s="21" t="s">
        <v>1294</v>
      </c>
      <c r="Z114" s="21" t="s">
        <v>1295</v>
      </c>
      <c r="AA114" s="21">
        <v>64</v>
      </c>
      <c r="AB114" s="19">
        <v>66.5</v>
      </c>
      <c r="AC114" s="19"/>
      <c r="AD114" s="19">
        <v>130.5</v>
      </c>
      <c r="AE114" s="16">
        <v>17</v>
      </c>
      <c r="AF114" s="19">
        <v>1</v>
      </c>
      <c r="AG114" s="16">
        <v>13</v>
      </c>
      <c r="AH114" s="16">
        <v>77.4</v>
      </c>
      <c r="AI114" s="16">
        <v>71.325</v>
      </c>
      <c r="AJ114" s="15">
        <v>1</v>
      </c>
      <c r="AK114" s="14"/>
    </row>
    <row r="115" ht="45" customHeight="1" spans="1:37">
      <c r="A115" s="31">
        <v>113</v>
      </c>
      <c r="B115" s="16" t="s">
        <v>1284</v>
      </c>
      <c r="C115" s="16" t="s">
        <v>1296</v>
      </c>
      <c r="D115" s="17" t="s">
        <v>1297</v>
      </c>
      <c r="E115" s="19" t="s">
        <v>1298</v>
      </c>
      <c r="F115" s="19" t="s">
        <v>210</v>
      </c>
      <c r="G115" s="20" t="s">
        <v>1299</v>
      </c>
      <c r="H115" s="20" t="s">
        <v>138</v>
      </c>
      <c r="I115" s="20" t="s">
        <v>1300</v>
      </c>
      <c r="J115" s="20" t="s">
        <v>377</v>
      </c>
      <c r="K115" s="20" t="s">
        <v>264</v>
      </c>
      <c r="L115" s="20" t="s">
        <v>142</v>
      </c>
      <c r="M115" s="20" t="s">
        <v>333</v>
      </c>
      <c r="N115" s="20" t="s">
        <v>1301</v>
      </c>
      <c r="O115" s="21" t="s">
        <v>1302</v>
      </c>
      <c r="P115" s="21" t="s">
        <v>146</v>
      </c>
      <c r="Q115" s="21" t="s">
        <v>147</v>
      </c>
      <c r="R115" s="21" t="s">
        <v>148</v>
      </c>
      <c r="S115" s="21" t="s">
        <v>149</v>
      </c>
      <c r="T115" s="18" t="s">
        <v>151</v>
      </c>
      <c r="U115" s="18" t="s">
        <v>151</v>
      </c>
      <c r="V115" s="21" t="s">
        <v>1303</v>
      </c>
      <c r="W115" s="21" t="s">
        <v>149</v>
      </c>
      <c r="X115" s="34" t="s">
        <v>1304</v>
      </c>
      <c r="Y115" s="21" t="s">
        <v>1305</v>
      </c>
      <c r="Z115" s="21" t="s">
        <v>1306</v>
      </c>
      <c r="AA115" s="21">
        <v>65.5</v>
      </c>
      <c r="AB115" s="19">
        <v>67</v>
      </c>
      <c r="AC115" s="19"/>
      <c r="AD115" s="19">
        <v>132.5</v>
      </c>
      <c r="AE115" s="16">
        <v>17</v>
      </c>
      <c r="AF115" s="19">
        <v>1</v>
      </c>
      <c r="AG115" s="16">
        <v>19</v>
      </c>
      <c r="AH115" s="16">
        <v>77.4</v>
      </c>
      <c r="AI115" s="16">
        <v>71.825</v>
      </c>
      <c r="AJ115" s="15">
        <v>1</v>
      </c>
      <c r="AK115" s="14"/>
    </row>
    <row r="116" ht="45" customHeight="1" spans="1:37">
      <c r="A116" s="31">
        <v>114</v>
      </c>
      <c r="B116" s="16" t="s">
        <v>1307</v>
      </c>
      <c r="C116" s="16" t="s">
        <v>1308</v>
      </c>
      <c r="D116" s="17" t="s">
        <v>1309</v>
      </c>
      <c r="E116" s="19" t="s">
        <v>1310</v>
      </c>
      <c r="F116" s="19" t="s">
        <v>210</v>
      </c>
      <c r="G116" s="20" t="s">
        <v>1311</v>
      </c>
      <c r="H116" s="20" t="s">
        <v>138</v>
      </c>
      <c r="I116" s="20" t="s">
        <v>1312</v>
      </c>
      <c r="J116" s="20" t="s">
        <v>140</v>
      </c>
      <c r="K116" s="20" t="s">
        <v>141</v>
      </c>
      <c r="L116" s="20" t="s">
        <v>160</v>
      </c>
      <c r="M116" s="20" t="s">
        <v>593</v>
      </c>
      <c r="N116" s="20" t="s">
        <v>1313</v>
      </c>
      <c r="O116" s="21" t="s">
        <v>472</v>
      </c>
      <c r="P116" s="21" t="s">
        <v>146</v>
      </c>
      <c r="Q116" s="21" t="s">
        <v>147</v>
      </c>
      <c r="R116" s="21" t="s">
        <v>148</v>
      </c>
      <c r="S116" s="21" t="s">
        <v>149</v>
      </c>
      <c r="T116" s="18" t="s">
        <v>151</v>
      </c>
      <c r="U116" s="18" t="s">
        <v>150</v>
      </c>
      <c r="V116" s="21" t="s">
        <v>149</v>
      </c>
      <c r="W116" s="21" t="s">
        <v>149</v>
      </c>
      <c r="X116" s="34" t="s">
        <v>1314</v>
      </c>
      <c r="Y116" s="21" t="s">
        <v>1315</v>
      </c>
      <c r="Z116" s="21" t="s">
        <v>1316</v>
      </c>
      <c r="AA116" s="21">
        <v>66</v>
      </c>
      <c r="AB116" s="19">
        <v>69.5</v>
      </c>
      <c r="AC116" s="19"/>
      <c r="AD116" s="19">
        <v>135.5</v>
      </c>
      <c r="AE116" s="16">
        <v>16</v>
      </c>
      <c r="AF116" s="19">
        <v>1</v>
      </c>
      <c r="AG116" s="16">
        <v>16</v>
      </c>
      <c r="AH116" s="16">
        <v>81</v>
      </c>
      <c r="AI116" s="16">
        <v>74.375</v>
      </c>
      <c r="AJ116" s="15">
        <v>1</v>
      </c>
      <c r="AK116" s="14"/>
    </row>
    <row r="117" ht="45" customHeight="1" spans="1:37">
      <c r="A117" s="31">
        <v>115</v>
      </c>
      <c r="B117" s="16" t="s">
        <v>1307</v>
      </c>
      <c r="C117" s="16" t="s">
        <v>1317</v>
      </c>
      <c r="D117" s="17" t="s">
        <v>1318</v>
      </c>
      <c r="E117" s="19" t="s">
        <v>1319</v>
      </c>
      <c r="F117" s="19" t="s">
        <v>136</v>
      </c>
      <c r="G117" s="20" t="s">
        <v>1320</v>
      </c>
      <c r="H117" s="20" t="s">
        <v>138</v>
      </c>
      <c r="I117" s="20" t="s">
        <v>1321</v>
      </c>
      <c r="J117" s="20" t="s">
        <v>284</v>
      </c>
      <c r="K117" s="20" t="s">
        <v>141</v>
      </c>
      <c r="L117" s="20" t="s">
        <v>160</v>
      </c>
      <c r="M117" s="20" t="s">
        <v>256</v>
      </c>
      <c r="N117" s="20" t="s">
        <v>1322</v>
      </c>
      <c r="O117" s="21" t="s">
        <v>1323</v>
      </c>
      <c r="P117" s="21" t="s">
        <v>146</v>
      </c>
      <c r="Q117" s="21" t="s">
        <v>147</v>
      </c>
      <c r="R117" s="21" t="s">
        <v>148</v>
      </c>
      <c r="S117" s="21" t="s">
        <v>149</v>
      </c>
      <c r="T117" s="18" t="s">
        <v>151</v>
      </c>
      <c r="U117" s="18" t="s">
        <v>150</v>
      </c>
      <c r="V117" s="21" t="s">
        <v>149</v>
      </c>
      <c r="W117" s="21" t="s">
        <v>149</v>
      </c>
      <c r="X117" s="34" t="s">
        <v>1324</v>
      </c>
      <c r="Y117" s="21" t="s">
        <v>1325</v>
      </c>
      <c r="Z117" s="21" t="s">
        <v>141</v>
      </c>
      <c r="AA117" s="21">
        <v>67.5</v>
      </c>
      <c r="AB117" s="19">
        <v>71</v>
      </c>
      <c r="AC117" s="19"/>
      <c r="AD117" s="19">
        <v>138.5</v>
      </c>
      <c r="AE117" s="16">
        <v>16</v>
      </c>
      <c r="AF117" s="19">
        <v>1</v>
      </c>
      <c r="AG117" s="16">
        <v>8</v>
      </c>
      <c r="AH117" s="16">
        <v>79</v>
      </c>
      <c r="AI117" s="16">
        <v>74.125</v>
      </c>
      <c r="AJ117" s="15">
        <v>1</v>
      </c>
      <c r="AK117" s="14"/>
    </row>
    <row r="118" ht="45" customHeight="1" spans="1:37">
      <c r="A118" s="31">
        <v>116</v>
      </c>
      <c r="B118" s="16" t="s">
        <v>1307</v>
      </c>
      <c r="C118" s="16" t="s">
        <v>1326</v>
      </c>
      <c r="D118" s="17" t="s">
        <v>1327</v>
      </c>
      <c r="E118" s="19" t="s">
        <v>1328</v>
      </c>
      <c r="F118" s="19" t="s">
        <v>210</v>
      </c>
      <c r="G118" s="20" t="s">
        <v>1329</v>
      </c>
      <c r="H118" s="20" t="s">
        <v>138</v>
      </c>
      <c r="I118" s="20" t="s">
        <v>1330</v>
      </c>
      <c r="J118" s="20" t="s">
        <v>284</v>
      </c>
      <c r="K118" s="20" t="s">
        <v>1331</v>
      </c>
      <c r="L118" s="20" t="s">
        <v>160</v>
      </c>
      <c r="M118" s="20" t="s">
        <v>1332</v>
      </c>
      <c r="N118" s="20" t="s">
        <v>1333</v>
      </c>
      <c r="O118" s="21" t="s">
        <v>1334</v>
      </c>
      <c r="P118" s="21" t="s">
        <v>146</v>
      </c>
      <c r="Q118" s="21" t="s">
        <v>147</v>
      </c>
      <c r="R118" s="21" t="s">
        <v>148</v>
      </c>
      <c r="S118" s="21" t="s">
        <v>149</v>
      </c>
      <c r="T118" s="18" t="s">
        <v>150</v>
      </c>
      <c r="U118" s="18" t="s">
        <v>151</v>
      </c>
      <c r="V118" s="21" t="s">
        <v>149</v>
      </c>
      <c r="W118" s="21" t="s">
        <v>149</v>
      </c>
      <c r="X118" s="34" t="s">
        <v>1335</v>
      </c>
      <c r="Y118" s="21" t="s">
        <v>1336</v>
      </c>
      <c r="Z118" s="21" t="s">
        <v>1337</v>
      </c>
      <c r="AA118" s="21">
        <v>68</v>
      </c>
      <c r="AB118" s="19">
        <v>75</v>
      </c>
      <c r="AC118" s="19"/>
      <c r="AD118" s="19">
        <v>143</v>
      </c>
      <c r="AE118" s="16">
        <v>16</v>
      </c>
      <c r="AF118" s="19">
        <v>1</v>
      </c>
      <c r="AG118" s="16">
        <v>6</v>
      </c>
      <c r="AH118" s="16">
        <v>80</v>
      </c>
      <c r="AI118" s="16">
        <v>75.75</v>
      </c>
      <c r="AJ118" s="15">
        <v>1</v>
      </c>
      <c r="AK118" s="14"/>
    </row>
    <row r="119" ht="45" customHeight="1" spans="1:37">
      <c r="A119" s="31">
        <v>117</v>
      </c>
      <c r="B119" s="16" t="s">
        <v>1338</v>
      </c>
      <c r="C119" s="16" t="s">
        <v>1339</v>
      </c>
      <c r="D119" s="17" t="s">
        <v>1340</v>
      </c>
      <c r="E119" s="19" t="s">
        <v>1341</v>
      </c>
      <c r="F119" s="19" t="s">
        <v>136</v>
      </c>
      <c r="G119" s="20" t="s">
        <v>1342</v>
      </c>
      <c r="H119" s="20" t="s">
        <v>138</v>
      </c>
      <c r="I119" s="20" t="s">
        <v>1343</v>
      </c>
      <c r="J119" s="20" t="s">
        <v>140</v>
      </c>
      <c r="K119" s="20" t="s">
        <v>159</v>
      </c>
      <c r="L119" s="20" t="s">
        <v>160</v>
      </c>
      <c r="M119" s="20" t="s">
        <v>1344</v>
      </c>
      <c r="N119" s="20" t="s">
        <v>1345</v>
      </c>
      <c r="O119" s="21" t="s">
        <v>1334</v>
      </c>
      <c r="P119" s="21" t="s">
        <v>146</v>
      </c>
      <c r="Q119" s="21" t="s">
        <v>147</v>
      </c>
      <c r="R119" s="21" t="s">
        <v>148</v>
      </c>
      <c r="S119" s="21" t="s">
        <v>149</v>
      </c>
      <c r="T119" s="18" t="s">
        <v>150</v>
      </c>
      <c r="U119" s="18" t="s">
        <v>150</v>
      </c>
      <c r="V119" s="21" t="s">
        <v>149</v>
      </c>
      <c r="W119" s="21" t="s">
        <v>149</v>
      </c>
      <c r="X119" s="34" t="s">
        <v>1346</v>
      </c>
      <c r="Y119" s="21" t="s">
        <v>1347</v>
      </c>
      <c r="Z119" s="21" t="s">
        <v>1348</v>
      </c>
      <c r="AA119" s="21">
        <v>72.5</v>
      </c>
      <c r="AB119" s="19">
        <v>69</v>
      </c>
      <c r="AC119" s="19"/>
      <c r="AD119" s="19">
        <v>141.5</v>
      </c>
      <c r="AE119" s="16">
        <v>19</v>
      </c>
      <c r="AF119" s="19">
        <v>1</v>
      </c>
      <c r="AG119" s="16">
        <v>8</v>
      </c>
      <c r="AH119" s="16">
        <v>81.6</v>
      </c>
      <c r="AI119" s="16">
        <v>76.175</v>
      </c>
      <c r="AJ119" s="15">
        <v>1</v>
      </c>
      <c r="AK119" s="14"/>
    </row>
    <row r="120" ht="45" customHeight="1" spans="1:37">
      <c r="A120" s="31">
        <v>118</v>
      </c>
      <c r="B120" s="16" t="s">
        <v>1338</v>
      </c>
      <c r="C120" s="16" t="s">
        <v>1349</v>
      </c>
      <c r="D120" s="17" t="s">
        <v>1350</v>
      </c>
      <c r="E120" s="19" t="s">
        <v>1351</v>
      </c>
      <c r="F120" s="19" t="s">
        <v>210</v>
      </c>
      <c r="G120" s="20" t="s">
        <v>1352</v>
      </c>
      <c r="H120" s="20" t="s">
        <v>138</v>
      </c>
      <c r="I120" s="20" t="s">
        <v>1353</v>
      </c>
      <c r="J120" s="20" t="s">
        <v>366</v>
      </c>
      <c r="K120" s="20" t="s">
        <v>232</v>
      </c>
      <c r="L120" s="20" t="s">
        <v>160</v>
      </c>
      <c r="M120" s="20" t="s">
        <v>143</v>
      </c>
      <c r="N120" s="20" t="s">
        <v>1354</v>
      </c>
      <c r="O120" s="21" t="s">
        <v>1063</v>
      </c>
      <c r="P120" s="21" t="s">
        <v>146</v>
      </c>
      <c r="Q120" s="21" t="s">
        <v>147</v>
      </c>
      <c r="R120" s="21" t="s">
        <v>148</v>
      </c>
      <c r="S120" s="21" t="s">
        <v>149</v>
      </c>
      <c r="T120" s="18" t="s">
        <v>151</v>
      </c>
      <c r="U120" s="18" t="s">
        <v>151</v>
      </c>
      <c r="V120" s="21" t="s">
        <v>149</v>
      </c>
      <c r="W120" s="21" t="s">
        <v>1355</v>
      </c>
      <c r="X120" s="34" t="s">
        <v>1356</v>
      </c>
      <c r="Y120" s="21" t="s">
        <v>1357</v>
      </c>
      <c r="Z120" s="21" t="s">
        <v>1358</v>
      </c>
      <c r="AA120" s="21">
        <v>67.5</v>
      </c>
      <c r="AB120" s="19">
        <v>69</v>
      </c>
      <c r="AC120" s="19"/>
      <c r="AD120" s="19">
        <v>136.5</v>
      </c>
      <c r="AE120" s="16">
        <v>19</v>
      </c>
      <c r="AF120" s="19">
        <v>1</v>
      </c>
      <c r="AG120" s="16">
        <v>19</v>
      </c>
      <c r="AH120" s="16">
        <v>84</v>
      </c>
      <c r="AI120" s="16">
        <v>76.125</v>
      </c>
      <c r="AJ120" s="15">
        <v>1</v>
      </c>
      <c r="AK120" s="14"/>
    </row>
    <row r="121" ht="45" customHeight="1" spans="1:37">
      <c r="A121" s="31">
        <v>119</v>
      </c>
      <c r="B121" s="16" t="s">
        <v>1338</v>
      </c>
      <c r="C121" s="16" t="s">
        <v>1349</v>
      </c>
      <c r="D121" s="17" t="s">
        <v>1359</v>
      </c>
      <c r="E121" s="19" t="s">
        <v>1360</v>
      </c>
      <c r="F121" s="19" t="s">
        <v>136</v>
      </c>
      <c r="G121" s="20" t="s">
        <v>1361</v>
      </c>
      <c r="H121" s="20" t="s">
        <v>138</v>
      </c>
      <c r="I121" s="20" t="s">
        <v>1362</v>
      </c>
      <c r="J121" s="20" t="s">
        <v>284</v>
      </c>
      <c r="K121" s="20" t="s">
        <v>969</v>
      </c>
      <c r="L121" s="20" t="s">
        <v>160</v>
      </c>
      <c r="M121" s="20" t="s">
        <v>305</v>
      </c>
      <c r="N121" s="20" t="s">
        <v>768</v>
      </c>
      <c r="O121" s="21" t="s">
        <v>145</v>
      </c>
      <c r="P121" s="21" t="s">
        <v>247</v>
      </c>
      <c r="Q121" s="21" t="s">
        <v>248</v>
      </c>
      <c r="R121" s="21" t="s">
        <v>148</v>
      </c>
      <c r="S121" s="21" t="s">
        <v>149</v>
      </c>
      <c r="T121" s="18" t="s">
        <v>150</v>
      </c>
      <c r="U121" s="18" t="s">
        <v>150</v>
      </c>
      <c r="V121" s="21" t="s">
        <v>149</v>
      </c>
      <c r="W121" s="21" t="s">
        <v>149</v>
      </c>
      <c r="X121" s="34" t="s">
        <v>1363</v>
      </c>
      <c r="Y121" s="21" t="s">
        <v>1364</v>
      </c>
      <c r="Z121" s="21" t="s">
        <v>1365</v>
      </c>
      <c r="AA121" s="21">
        <v>64.5</v>
      </c>
      <c r="AB121" s="19">
        <v>70</v>
      </c>
      <c r="AC121" s="19"/>
      <c r="AD121" s="19">
        <v>134.5</v>
      </c>
      <c r="AE121" s="16">
        <v>19</v>
      </c>
      <c r="AF121" s="19">
        <v>1</v>
      </c>
      <c r="AG121" s="16">
        <v>11</v>
      </c>
      <c r="AH121" s="16">
        <v>83.6</v>
      </c>
      <c r="AI121" s="16">
        <v>75.425</v>
      </c>
      <c r="AJ121" s="15">
        <v>2</v>
      </c>
      <c r="AK121" s="14"/>
    </row>
    <row r="122" ht="45" customHeight="1" spans="1:37">
      <c r="A122" s="31">
        <v>120</v>
      </c>
      <c r="B122" s="16" t="s">
        <v>1366</v>
      </c>
      <c r="C122" s="16" t="s">
        <v>1367</v>
      </c>
      <c r="D122" s="17" t="s">
        <v>92</v>
      </c>
      <c r="E122" s="19" t="s">
        <v>1368</v>
      </c>
      <c r="F122" s="19" t="s">
        <v>136</v>
      </c>
      <c r="G122" s="20" t="s">
        <v>1369</v>
      </c>
      <c r="H122" s="20" t="s">
        <v>138</v>
      </c>
      <c r="I122" s="20" t="s">
        <v>1370</v>
      </c>
      <c r="J122" s="20" t="s">
        <v>366</v>
      </c>
      <c r="K122" s="20" t="s">
        <v>141</v>
      </c>
      <c r="L122" s="20" t="s">
        <v>160</v>
      </c>
      <c r="M122" s="20" t="s">
        <v>1371</v>
      </c>
      <c r="N122" s="20" t="s">
        <v>507</v>
      </c>
      <c r="O122" s="21" t="s">
        <v>1372</v>
      </c>
      <c r="P122" s="21" t="s">
        <v>146</v>
      </c>
      <c r="Q122" s="21" t="s">
        <v>147</v>
      </c>
      <c r="R122" s="21" t="s">
        <v>148</v>
      </c>
      <c r="S122" s="21" t="s">
        <v>149</v>
      </c>
      <c r="T122" s="18" t="s">
        <v>151</v>
      </c>
      <c r="U122" s="18" t="s">
        <v>151</v>
      </c>
      <c r="V122" s="21" t="s">
        <v>149</v>
      </c>
      <c r="W122" s="21" t="s">
        <v>149</v>
      </c>
      <c r="X122" s="34" t="s">
        <v>1373</v>
      </c>
      <c r="Y122" s="21" t="s">
        <v>1374</v>
      </c>
      <c r="Z122" s="21" t="s">
        <v>1375</v>
      </c>
      <c r="AA122" s="21">
        <v>73.5</v>
      </c>
      <c r="AB122" s="19">
        <v>71</v>
      </c>
      <c r="AC122" s="19"/>
      <c r="AD122" s="19">
        <v>144.5</v>
      </c>
      <c r="AE122" s="16">
        <v>1</v>
      </c>
      <c r="AF122" s="19">
        <v>1</v>
      </c>
      <c r="AG122" s="16">
        <v>1</v>
      </c>
      <c r="AH122" s="16">
        <v>80.8</v>
      </c>
      <c r="AI122" s="16">
        <v>76.525</v>
      </c>
      <c r="AJ122" s="15">
        <v>1</v>
      </c>
      <c r="AK122" s="14"/>
    </row>
    <row r="123" ht="45" customHeight="1" spans="1:37">
      <c r="A123" s="31">
        <v>121</v>
      </c>
      <c r="B123" s="16" t="s">
        <v>1366</v>
      </c>
      <c r="C123" s="16" t="s">
        <v>1376</v>
      </c>
      <c r="D123" s="17" t="s">
        <v>95</v>
      </c>
      <c r="E123" s="19" t="s">
        <v>1377</v>
      </c>
      <c r="F123" s="19" t="s">
        <v>210</v>
      </c>
      <c r="G123" s="20" t="s">
        <v>1378</v>
      </c>
      <c r="H123" s="20" t="s">
        <v>138</v>
      </c>
      <c r="I123" s="20" t="s">
        <v>1379</v>
      </c>
      <c r="J123" s="20" t="s">
        <v>284</v>
      </c>
      <c r="K123" s="20" t="s">
        <v>141</v>
      </c>
      <c r="L123" s="20" t="s">
        <v>142</v>
      </c>
      <c r="M123" s="20" t="s">
        <v>552</v>
      </c>
      <c r="N123" s="20" t="s">
        <v>507</v>
      </c>
      <c r="O123" s="21" t="s">
        <v>306</v>
      </c>
      <c r="P123" s="21" t="s">
        <v>146</v>
      </c>
      <c r="Q123" s="21" t="s">
        <v>147</v>
      </c>
      <c r="R123" s="21" t="s">
        <v>148</v>
      </c>
      <c r="S123" s="21" t="s">
        <v>149</v>
      </c>
      <c r="T123" s="18" t="s">
        <v>151</v>
      </c>
      <c r="U123" s="18" t="s">
        <v>150</v>
      </c>
      <c r="V123" s="21" t="s">
        <v>149</v>
      </c>
      <c r="W123" s="21" t="s">
        <v>149</v>
      </c>
      <c r="X123" s="34" t="s">
        <v>1380</v>
      </c>
      <c r="Y123" s="21" t="s">
        <v>1380</v>
      </c>
      <c r="Z123" s="21" t="s">
        <v>1381</v>
      </c>
      <c r="AA123" s="21">
        <v>70</v>
      </c>
      <c r="AB123" s="19">
        <v>64</v>
      </c>
      <c r="AC123" s="19"/>
      <c r="AD123" s="19">
        <v>134</v>
      </c>
      <c r="AE123" s="16">
        <v>1</v>
      </c>
      <c r="AF123" s="19">
        <v>1</v>
      </c>
      <c r="AG123" s="16">
        <v>5</v>
      </c>
      <c r="AH123" s="16">
        <v>79.2</v>
      </c>
      <c r="AI123" s="16">
        <v>73.1</v>
      </c>
      <c r="AJ123" s="15">
        <v>1</v>
      </c>
      <c r="AK123" s="14"/>
    </row>
    <row r="124" ht="45" customHeight="1" spans="1:37">
      <c r="A124" s="31">
        <v>122</v>
      </c>
      <c r="B124" s="16" t="s">
        <v>1366</v>
      </c>
      <c r="C124" s="16" t="s">
        <v>1382</v>
      </c>
      <c r="D124" s="17" t="s">
        <v>101</v>
      </c>
      <c r="E124" s="19" t="s">
        <v>1383</v>
      </c>
      <c r="F124" s="19" t="s">
        <v>210</v>
      </c>
      <c r="G124" s="20" t="s">
        <v>1384</v>
      </c>
      <c r="H124" s="20" t="s">
        <v>138</v>
      </c>
      <c r="I124" s="20" t="s">
        <v>1385</v>
      </c>
      <c r="J124" s="20" t="s">
        <v>1149</v>
      </c>
      <c r="K124" s="20" t="s">
        <v>141</v>
      </c>
      <c r="L124" s="20" t="s">
        <v>142</v>
      </c>
      <c r="M124" s="20" t="s">
        <v>1386</v>
      </c>
      <c r="N124" s="20" t="s">
        <v>1387</v>
      </c>
      <c r="O124" s="21" t="s">
        <v>1388</v>
      </c>
      <c r="P124" s="21" t="s">
        <v>146</v>
      </c>
      <c r="Q124" s="21" t="s">
        <v>147</v>
      </c>
      <c r="R124" s="21" t="s">
        <v>148</v>
      </c>
      <c r="S124" s="21" t="s">
        <v>149</v>
      </c>
      <c r="T124" s="18" t="s">
        <v>151</v>
      </c>
      <c r="U124" s="18" t="s">
        <v>151</v>
      </c>
      <c r="V124" s="21" t="s">
        <v>149</v>
      </c>
      <c r="W124" s="21" t="s">
        <v>149</v>
      </c>
      <c r="X124" s="34" t="s">
        <v>1389</v>
      </c>
      <c r="Y124" s="21" t="s">
        <v>1390</v>
      </c>
      <c r="Z124" s="21" t="s">
        <v>1391</v>
      </c>
      <c r="AA124" s="21">
        <v>72.5</v>
      </c>
      <c r="AB124" s="19">
        <v>67.5</v>
      </c>
      <c r="AC124" s="19"/>
      <c r="AD124" s="19">
        <v>140</v>
      </c>
      <c r="AE124" s="16">
        <v>1</v>
      </c>
      <c r="AF124" s="19">
        <v>1</v>
      </c>
      <c r="AG124" s="16">
        <v>9</v>
      </c>
      <c r="AH124" s="16">
        <v>81</v>
      </c>
      <c r="AI124" s="16">
        <v>75.5</v>
      </c>
      <c r="AJ124" s="15">
        <v>1</v>
      </c>
      <c r="AK124" s="14"/>
    </row>
    <row r="125" ht="45" customHeight="1" spans="1:37">
      <c r="A125" s="31">
        <v>123</v>
      </c>
      <c r="B125" s="16" t="s">
        <v>1392</v>
      </c>
      <c r="C125" s="16" t="s">
        <v>1393</v>
      </c>
      <c r="D125" s="17" t="s">
        <v>1394</v>
      </c>
      <c r="E125" s="19" t="s">
        <v>1395</v>
      </c>
      <c r="F125" s="19" t="s">
        <v>136</v>
      </c>
      <c r="G125" s="20" t="s">
        <v>1396</v>
      </c>
      <c r="H125" s="20" t="s">
        <v>138</v>
      </c>
      <c r="I125" s="20" t="s">
        <v>1397</v>
      </c>
      <c r="J125" s="20" t="s">
        <v>242</v>
      </c>
      <c r="K125" s="20" t="s">
        <v>159</v>
      </c>
      <c r="L125" s="20" t="s">
        <v>160</v>
      </c>
      <c r="M125" s="20" t="s">
        <v>1398</v>
      </c>
      <c r="N125" s="20" t="s">
        <v>564</v>
      </c>
      <c r="O125" s="21" t="s">
        <v>1399</v>
      </c>
      <c r="P125" s="21" t="s">
        <v>146</v>
      </c>
      <c r="Q125" s="21" t="s">
        <v>147</v>
      </c>
      <c r="R125" s="21" t="s">
        <v>148</v>
      </c>
      <c r="S125" s="21" t="s">
        <v>149</v>
      </c>
      <c r="T125" s="18" t="s">
        <v>151</v>
      </c>
      <c r="U125" s="18" t="s">
        <v>151</v>
      </c>
      <c r="V125" s="21" t="s">
        <v>1400</v>
      </c>
      <c r="W125" s="21" t="s">
        <v>1401</v>
      </c>
      <c r="X125" s="34" t="s">
        <v>1402</v>
      </c>
      <c r="Y125" s="21" t="s">
        <v>1403</v>
      </c>
      <c r="Z125" s="21" t="s">
        <v>1404</v>
      </c>
      <c r="AA125" s="21">
        <v>66</v>
      </c>
      <c r="AB125" s="19">
        <v>67</v>
      </c>
      <c r="AC125" s="19"/>
      <c r="AD125" s="19">
        <v>133</v>
      </c>
      <c r="AE125" s="16">
        <v>16</v>
      </c>
      <c r="AF125" s="19">
        <v>1</v>
      </c>
      <c r="AG125" s="16">
        <v>9</v>
      </c>
      <c r="AH125" s="16">
        <v>77.4</v>
      </c>
      <c r="AI125" s="16">
        <v>71.95</v>
      </c>
      <c r="AJ125" s="15">
        <v>1</v>
      </c>
      <c r="AK125" s="14"/>
    </row>
    <row r="126" ht="45" customHeight="1" spans="1:37">
      <c r="A126" s="31">
        <v>124</v>
      </c>
      <c r="B126" s="16" t="s">
        <v>1392</v>
      </c>
      <c r="C126" s="16" t="s">
        <v>1405</v>
      </c>
      <c r="D126" s="17" t="s">
        <v>1406</v>
      </c>
      <c r="E126" s="19" t="s">
        <v>1407</v>
      </c>
      <c r="F126" s="19" t="s">
        <v>136</v>
      </c>
      <c r="G126" s="20" t="s">
        <v>1408</v>
      </c>
      <c r="H126" s="20" t="s">
        <v>138</v>
      </c>
      <c r="I126" s="20" t="s">
        <v>1409</v>
      </c>
      <c r="J126" s="20" t="s">
        <v>242</v>
      </c>
      <c r="K126" s="20" t="s">
        <v>1410</v>
      </c>
      <c r="L126" s="20" t="s">
        <v>142</v>
      </c>
      <c r="M126" s="20" t="s">
        <v>1411</v>
      </c>
      <c r="N126" s="20" t="s">
        <v>1412</v>
      </c>
      <c r="O126" s="21" t="s">
        <v>540</v>
      </c>
      <c r="P126" s="21" t="s">
        <v>146</v>
      </c>
      <c r="Q126" s="21" t="s">
        <v>147</v>
      </c>
      <c r="R126" s="21" t="s">
        <v>148</v>
      </c>
      <c r="S126" s="21" t="s">
        <v>149</v>
      </c>
      <c r="T126" s="18" t="s">
        <v>151</v>
      </c>
      <c r="U126" s="18" t="s">
        <v>151</v>
      </c>
      <c r="V126" s="21" t="s">
        <v>1413</v>
      </c>
      <c r="W126" s="21" t="s">
        <v>149</v>
      </c>
      <c r="X126" s="34" t="s">
        <v>1414</v>
      </c>
      <c r="Y126" s="21" t="s">
        <v>1414</v>
      </c>
      <c r="Z126" s="21" t="s">
        <v>1415</v>
      </c>
      <c r="AA126" s="21">
        <v>70</v>
      </c>
      <c r="AB126" s="19">
        <v>71</v>
      </c>
      <c r="AC126" s="19"/>
      <c r="AD126" s="19">
        <v>141</v>
      </c>
      <c r="AE126" s="16">
        <v>16</v>
      </c>
      <c r="AF126" s="19">
        <v>1</v>
      </c>
      <c r="AG126" s="16">
        <v>19</v>
      </c>
      <c r="AH126" s="16">
        <v>77.2</v>
      </c>
      <c r="AI126" s="16">
        <v>73.85</v>
      </c>
      <c r="AJ126" s="15">
        <v>1</v>
      </c>
      <c r="AK126" s="14"/>
    </row>
    <row r="127" ht="45" customHeight="1" spans="1:37">
      <c r="A127" s="31">
        <v>125</v>
      </c>
      <c r="B127" s="16" t="s">
        <v>1416</v>
      </c>
      <c r="C127" s="16" t="s">
        <v>1417</v>
      </c>
      <c r="D127" s="17" t="s">
        <v>1418</v>
      </c>
      <c r="E127" s="19" t="s">
        <v>1419</v>
      </c>
      <c r="F127" s="19" t="s">
        <v>210</v>
      </c>
      <c r="G127" s="20" t="s">
        <v>1420</v>
      </c>
      <c r="H127" s="20" t="s">
        <v>549</v>
      </c>
      <c r="I127" s="20" t="s">
        <v>1421</v>
      </c>
      <c r="J127" s="20" t="s">
        <v>242</v>
      </c>
      <c r="K127" s="20" t="s">
        <v>1422</v>
      </c>
      <c r="L127" s="20" t="s">
        <v>160</v>
      </c>
      <c r="M127" s="20" t="s">
        <v>1423</v>
      </c>
      <c r="N127" s="20" t="s">
        <v>1424</v>
      </c>
      <c r="O127" s="21" t="s">
        <v>496</v>
      </c>
      <c r="P127" s="21" t="s">
        <v>146</v>
      </c>
      <c r="Q127" s="21" t="s">
        <v>147</v>
      </c>
      <c r="R127" s="21" t="s">
        <v>148</v>
      </c>
      <c r="S127" s="21" t="s">
        <v>149</v>
      </c>
      <c r="T127" s="18" t="s">
        <v>151</v>
      </c>
      <c r="U127" s="18" t="s">
        <v>151</v>
      </c>
      <c r="V127" s="21" t="s">
        <v>149</v>
      </c>
      <c r="W127" s="21" t="s">
        <v>149</v>
      </c>
      <c r="X127" s="34" t="s">
        <v>1425</v>
      </c>
      <c r="Y127" s="21" t="s">
        <v>1426</v>
      </c>
      <c r="Z127" s="21" t="s">
        <v>1427</v>
      </c>
      <c r="AA127" s="21">
        <v>77</v>
      </c>
      <c r="AB127" s="19">
        <v>68</v>
      </c>
      <c r="AC127" s="19"/>
      <c r="AD127" s="19">
        <v>145</v>
      </c>
      <c r="AE127" s="16">
        <v>19</v>
      </c>
      <c r="AF127" s="19">
        <v>1</v>
      </c>
      <c r="AG127" s="16">
        <v>13</v>
      </c>
      <c r="AH127" s="16">
        <v>80</v>
      </c>
      <c r="AI127" s="16">
        <v>76.25</v>
      </c>
      <c r="AJ127" s="15">
        <v>1</v>
      </c>
      <c r="AK127" s="14"/>
    </row>
    <row r="128" ht="45" customHeight="1" spans="1:37">
      <c r="A128" s="31">
        <v>126</v>
      </c>
      <c r="B128" s="16" t="s">
        <v>1428</v>
      </c>
      <c r="C128" s="16" t="s">
        <v>1429</v>
      </c>
      <c r="D128" s="17" t="s">
        <v>1430</v>
      </c>
      <c r="E128" s="19" t="s">
        <v>1431</v>
      </c>
      <c r="F128" s="19" t="s">
        <v>136</v>
      </c>
      <c r="G128" s="20" t="s">
        <v>1432</v>
      </c>
      <c r="H128" s="20" t="s">
        <v>138</v>
      </c>
      <c r="I128" s="20" t="s">
        <v>1433</v>
      </c>
      <c r="J128" s="20" t="s">
        <v>342</v>
      </c>
      <c r="K128" s="20" t="s">
        <v>141</v>
      </c>
      <c r="L128" s="20" t="s">
        <v>244</v>
      </c>
      <c r="M128" s="20" t="s">
        <v>323</v>
      </c>
      <c r="N128" s="20" t="s">
        <v>1434</v>
      </c>
      <c r="O128" s="21" t="s">
        <v>1186</v>
      </c>
      <c r="P128" s="21" t="s">
        <v>146</v>
      </c>
      <c r="Q128" s="21" t="s">
        <v>147</v>
      </c>
      <c r="R128" s="21" t="s">
        <v>148</v>
      </c>
      <c r="S128" s="21" t="s">
        <v>149</v>
      </c>
      <c r="T128" s="18" t="s">
        <v>151</v>
      </c>
      <c r="U128" s="18" t="s">
        <v>151</v>
      </c>
      <c r="V128" s="21" t="s">
        <v>1435</v>
      </c>
      <c r="W128" s="21" t="s">
        <v>358</v>
      </c>
      <c r="X128" s="34" t="s">
        <v>1436</v>
      </c>
      <c r="Y128" s="21" t="s">
        <v>1437</v>
      </c>
      <c r="Z128" s="21" t="s">
        <v>1438</v>
      </c>
      <c r="AA128" s="21">
        <v>65.5</v>
      </c>
      <c r="AB128" s="19">
        <v>68</v>
      </c>
      <c r="AC128" s="19">
        <v>74</v>
      </c>
      <c r="AD128" s="19">
        <v>68.8</v>
      </c>
      <c r="AE128" s="16">
        <v>21</v>
      </c>
      <c r="AF128" s="19">
        <v>1</v>
      </c>
      <c r="AG128" s="16">
        <v>15</v>
      </c>
      <c r="AH128" s="16">
        <v>77</v>
      </c>
      <c r="AI128" s="16">
        <v>72.9</v>
      </c>
      <c r="AJ128" s="15">
        <v>1</v>
      </c>
      <c r="AK128" s="14"/>
    </row>
    <row r="129" ht="45" customHeight="1" spans="1:37">
      <c r="A129" s="31">
        <v>127</v>
      </c>
      <c r="B129" s="16" t="s">
        <v>1428</v>
      </c>
      <c r="C129" s="16" t="s">
        <v>1439</v>
      </c>
      <c r="D129" s="17" t="s">
        <v>1440</v>
      </c>
      <c r="E129" s="19" t="s">
        <v>1441</v>
      </c>
      <c r="F129" s="19" t="s">
        <v>136</v>
      </c>
      <c r="G129" s="20" t="s">
        <v>1442</v>
      </c>
      <c r="H129" s="20" t="s">
        <v>138</v>
      </c>
      <c r="I129" s="20" t="s">
        <v>1443</v>
      </c>
      <c r="J129" s="20" t="s">
        <v>342</v>
      </c>
      <c r="K129" s="20" t="s">
        <v>264</v>
      </c>
      <c r="L129" s="20" t="s">
        <v>244</v>
      </c>
      <c r="M129" s="20" t="s">
        <v>245</v>
      </c>
      <c r="N129" s="20" t="s">
        <v>1102</v>
      </c>
      <c r="O129" s="21" t="s">
        <v>306</v>
      </c>
      <c r="P129" s="21" t="s">
        <v>247</v>
      </c>
      <c r="Q129" s="21" t="s">
        <v>248</v>
      </c>
      <c r="R129" s="21" t="s">
        <v>148</v>
      </c>
      <c r="S129" s="21" t="s">
        <v>149</v>
      </c>
      <c r="T129" s="18" t="s">
        <v>151</v>
      </c>
      <c r="U129" s="18" t="s">
        <v>150</v>
      </c>
      <c r="V129" s="21" t="s">
        <v>149</v>
      </c>
      <c r="W129" s="21" t="s">
        <v>149</v>
      </c>
      <c r="X129" s="34" t="s">
        <v>1444</v>
      </c>
      <c r="Y129" s="21" t="s">
        <v>1444</v>
      </c>
      <c r="Z129" s="21" t="s">
        <v>1445</v>
      </c>
      <c r="AA129" s="21">
        <v>70.5</v>
      </c>
      <c r="AB129" s="19">
        <v>66</v>
      </c>
      <c r="AC129" s="19">
        <v>71</v>
      </c>
      <c r="AD129" s="19">
        <v>69.3</v>
      </c>
      <c r="AE129" s="16">
        <v>20</v>
      </c>
      <c r="AF129" s="19">
        <v>1</v>
      </c>
      <c r="AG129" s="16">
        <v>13</v>
      </c>
      <c r="AH129" s="16">
        <v>82</v>
      </c>
      <c r="AI129" s="16">
        <v>75.65</v>
      </c>
      <c r="AJ129" s="15">
        <v>1</v>
      </c>
      <c r="AK129" s="14"/>
    </row>
    <row r="130" ht="45" customHeight="1" spans="1:37">
      <c r="A130" s="31">
        <v>128</v>
      </c>
      <c r="B130" s="16" t="s">
        <v>1428</v>
      </c>
      <c r="C130" s="16" t="s">
        <v>1439</v>
      </c>
      <c r="D130" s="17" t="s">
        <v>1446</v>
      </c>
      <c r="E130" s="19" t="s">
        <v>1447</v>
      </c>
      <c r="F130" s="19" t="s">
        <v>136</v>
      </c>
      <c r="G130" s="20" t="s">
        <v>1448</v>
      </c>
      <c r="H130" s="20" t="s">
        <v>138</v>
      </c>
      <c r="I130" s="20" t="s">
        <v>1449</v>
      </c>
      <c r="J130" s="20" t="s">
        <v>140</v>
      </c>
      <c r="K130" s="20" t="s">
        <v>861</v>
      </c>
      <c r="L130" s="20" t="s">
        <v>160</v>
      </c>
      <c r="M130" s="20" t="s">
        <v>333</v>
      </c>
      <c r="N130" s="20" t="s">
        <v>1102</v>
      </c>
      <c r="O130" s="21" t="s">
        <v>1450</v>
      </c>
      <c r="P130" s="21" t="s">
        <v>146</v>
      </c>
      <c r="Q130" s="21" t="s">
        <v>147</v>
      </c>
      <c r="R130" s="21" t="s">
        <v>148</v>
      </c>
      <c r="S130" s="21" t="s">
        <v>149</v>
      </c>
      <c r="T130" s="18" t="s">
        <v>151</v>
      </c>
      <c r="U130" s="18" t="s">
        <v>151</v>
      </c>
      <c r="V130" s="21" t="s">
        <v>1451</v>
      </c>
      <c r="W130" s="21" t="s">
        <v>1452</v>
      </c>
      <c r="X130" s="34" t="s">
        <v>1453</v>
      </c>
      <c r="Y130" s="21" t="s">
        <v>1454</v>
      </c>
      <c r="Z130" s="21" t="s">
        <v>1455</v>
      </c>
      <c r="AA130" s="21">
        <v>74.5</v>
      </c>
      <c r="AB130" s="19">
        <v>58</v>
      </c>
      <c r="AC130" s="19">
        <v>75</v>
      </c>
      <c r="AD130" s="19">
        <v>69.7</v>
      </c>
      <c r="AE130" s="16">
        <v>20</v>
      </c>
      <c r="AF130" s="19">
        <v>1</v>
      </c>
      <c r="AG130" s="16">
        <v>11</v>
      </c>
      <c r="AH130" s="16">
        <v>77.6</v>
      </c>
      <c r="AI130" s="16">
        <v>73.65</v>
      </c>
      <c r="AJ130" s="15">
        <v>2</v>
      </c>
      <c r="AK130" s="14"/>
    </row>
    <row r="131" ht="45" customHeight="1" spans="1:37">
      <c r="A131" s="31">
        <v>129</v>
      </c>
      <c r="B131" s="16" t="s">
        <v>1428</v>
      </c>
      <c r="C131" s="16" t="s">
        <v>1439</v>
      </c>
      <c r="D131" s="17" t="s">
        <v>1456</v>
      </c>
      <c r="E131" s="19" t="s">
        <v>1457</v>
      </c>
      <c r="F131" s="19" t="s">
        <v>136</v>
      </c>
      <c r="G131" s="20" t="s">
        <v>1458</v>
      </c>
      <c r="H131" s="20" t="s">
        <v>138</v>
      </c>
      <c r="I131" s="20" t="s">
        <v>1459</v>
      </c>
      <c r="J131" s="20" t="s">
        <v>284</v>
      </c>
      <c r="K131" s="20" t="s">
        <v>141</v>
      </c>
      <c r="L131" s="20" t="s">
        <v>142</v>
      </c>
      <c r="M131" s="20" t="s">
        <v>1246</v>
      </c>
      <c r="N131" s="20" t="s">
        <v>1460</v>
      </c>
      <c r="O131" s="21" t="s">
        <v>423</v>
      </c>
      <c r="P131" s="21" t="s">
        <v>146</v>
      </c>
      <c r="Q131" s="21" t="s">
        <v>147</v>
      </c>
      <c r="R131" s="21" t="s">
        <v>148</v>
      </c>
      <c r="S131" s="21" t="s">
        <v>149</v>
      </c>
      <c r="T131" s="18" t="s">
        <v>151</v>
      </c>
      <c r="U131" s="18" t="s">
        <v>150</v>
      </c>
      <c r="V131" s="21" t="s">
        <v>149</v>
      </c>
      <c r="W131" s="21" t="s">
        <v>149</v>
      </c>
      <c r="X131" s="34" t="s">
        <v>1461</v>
      </c>
      <c r="Y131" s="21" t="s">
        <v>1462</v>
      </c>
      <c r="Z131" s="21" t="s">
        <v>1463</v>
      </c>
      <c r="AA131" s="21">
        <v>68</v>
      </c>
      <c r="AB131" s="19">
        <v>59</v>
      </c>
      <c r="AC131" s="19">
        <v>68</v>
      </c>
      <c r="AD131" s="19">
        <v>65.3</v>
      </c>
      <c r="AE131" s="16">
        <v>20</v>
      </c>
      <c r="AF131" s="19">
        <v>1</v>
      </c>
      <c r="AG131" s="16">
        <v>14</v>
      </c>
      <c r="AH131" s="16">
        <v>81</v>
      </c>
      <c r="AI131" s="16">
        <v>73.15</v>
      </c>
      <c r="AJ131" s="15">
        <v>3</v>
      </c>
      <c r="AK131" s="14"/>
    </row>
    <row r="132" ht="45" customHeight="1" spans="1:37">
      <c r="A132" s="31">
        <v>130</v>
      </c>
      <c r="B132" s="16" t="s">
        <v>1428</v>
      </c>
      <c r="C132" s="16" t="s">
        <v>1464</v>
      </c>
      <c r="D132" s="17" t="s">
        <v>1465</v>
      </c>
      <c r="E132" s="19" t="s">
        <v>1466</v>
      </c>
      <c r="F132" s="19" t="s">
        <v>136</v>
      </c>
      <c r="G132" s="20" t="s">
        <v>1467</v>
      </c>
      <c r="H132" s="20" t="s">
        <v>138</v>
      </c>
      <c r="I132" s="20" t="s">
        <v>1468</v>
      </c>
      <c r="J132" s="20" t="s">
        <v>623</v>
      </c>
      <c r="K132" s="20" t="s">
        <v>141</v>
      </c>
      <c r="L132" s="20" t="s">
        <v>160</v>
      </c>
      <c r="M132" s="20" t="s">
        <v>563</v>
      </c>
      <c r="N132" s="20" t="s">
        <v>526</v>
      </c>
      <c r="O132" s="21" t="s">
        <v>1469</v>
      </c>
      <c r="P132" s="21" t="s">
        <v>146</v>
      </c>
      <c r="Q132" s="21" t="s">
        <v>147</v>
      </c>
      <c r="R132" s="21" t="s">
        <v>148</v>
      </c>
      <c r="S132" s="21" t="s">
        <v>149</v>
      </c>
      <c r="T132" s="18" t="s">
        <v>151</v>
      </c>
      <c r="U132" s="18" t="s">
        <v>151</v>
      </c>
      <c r="V132" s="21" t="s">
        <v>149</v>
      </c>
      <c r="W132" s="21" t="s">
        <v>1470</v>
      </c>
      <c r="X132" s="34" t="s">
        <v>1471</v>
      </c>
      <c r="Y132" s="21" t="s">
        <v>1472</v>
      </c>
      <c r="Z132" s="21" t="s">
        <v>1473</v>
      </c>
      <c r="AA132" s="21">
        <v>58.5</v>
      </c>
      <c r="AB132" s="19">
        <v>65</v>
      </c>
      <c r="AC132" s="19">
        <v>77</v>
      </c>
      <c r="AD132" s="19">
        <v>66</v>
      </c>
      <c r="AE132" s="16">
        <v>20</v>
      </c>
      <c r="AF132" s="19">
        <v>1</v>
      </c>
      <c r="AG132" s="16">
        <v>7</v>
      </c>
      <c r="AH132" s="16">
        <v>76.8</v>
      </c>
      <c r="AI132" s="16">
        <v>71.4</v>
      </c>
      <c r="AJ132" s="15">
        <v>1</v>
      </c>
      <c r="AK132" s="14"/>
    </row>
    <row r="133" ht="45" customHeight="1" spans="1:37">
      <c r="A133" s="31">
        <v>131</v>
      </c>
      <c r="B133" s="16" t="s">
        <v>1428</v>
      </c>
      <c r="C133" s="16" t="s">
        <v>1474</v>
      </c>
      <c r="D133" s="17" t="s">
        <v>1475</v>
      </c>
      <c r="E133" s="19" t="s">
        <v>1476</v>
      </c>
      <c r="F133" s="19" t="s">
        <v>136</v>
      </c>
      <c r="G133" s="20" t="s">
        <v>1477</v>
      </c>
      <c r="H133" s="20" t="s">
        <v>138</v>
      </c>
      <c r="I133" s="20" t="s">
        <v>200</v>
      </c>
      <c r="J133" s="20" t="s">
        <v>140</v>
      </c>
      <c r="K133" s="20" t="s">
        <v>861</v>
      </c>
      <c r="L133" s="20" t="s">
        <v>160</v>
      </c>
      <c r="M133" s="20" t="s">
        <v>245</v>
      </c>
      <c r="N133" s="20" t="s">
        <v>1200</v>
      </c>
      <c r="O133" s="21" t="s">
        <v>324</v>
      </c>
      <c r="P133" s="21" t="s">
        <v>146</v>
      </c>
      <c r="Q133" s="21" t="s">
        <v>147</v>
      </c>
      <c r="R133" s="21" t="s">
        <v>148</v>
      </c>
      <c r="S133" s="21" t="s">
        <v>149</v>
      </c>
      <c r="T133" s="18" t="s">
        <v>151</v>
      </c>
      <c r="U133" s="18" t="s">
        <v>150</v>
      </c>
      <c r="V133" s="21" t="s">
        <v>149</v>
      </c>
      <c r="W133" s="21" t="s">
        <v>149</v>
      </c>
      <c r="X133" s="34" t="s">
        <v>1478</v>
      </c>
      <c r="Y133" s="21" t="s">
        <v>1479</v>
      </c>
      <c r="Z133" s="21" t="s">
        <v>1480</v>
      </c>
      <c r="AA133" s="21">
        <v>69.5</v>
      </c>
      <c r="AB133" s="19">
        <v>61.5</v>
      </c>
      <c r="AC133" s="19">
        <v>74</v>
      </c>
      <c r="AD133" s="19">
        <v>68.45</v>
      </c>
      <c r="AE133" s="16">
        <v>1</v>
      </c>
      <c r="AF133" s="19">
        <v>2</v>
      </c>
      <c r="AG133" s="16">
        <v>1</v>
      </c>
      <c r="AH133" s="16">
        <v>77.2</v>
      </c>
      <c r="AI133" s="16">
        <v>72.825</v>
      </c>
      <c r="AJ133" s="15">
        <v>1</v>
      </c>
      <c r="AK133" s="14"/>
    </row>
    <row r="134" ht="45" customHeight="1" spans="1:37">
      <c r="A134" s="31">
        <v>132</v>
      </c>
      <c r="B134" s="16" t="s">
        <v>1428</v>
      </c>
      <c r="C134" s="16" t="s">
        <v>1474</v>
      </c>
      <c r="D134" s="17" t="s">
        <v>1481</v>
      </c>
      <c r="E134" s="19" t="s">
        <v>1482</v>
      </c>
      <c r="F134" s="19" t="s">
        <v>136</v>
      </c>
      <c r="G134" s="20" t="s">
        <v>1483</v>
      </c>
      <c r="H134" s="20" t="s">
        <v>138</v>
      </c>
      <c r="I134" s="20" t="s">
        <v>1484</v>
      </c>
      <c r="J134" s="20" t="s">
        <v>377</v>
      </c>
      <c r="K134" s="20" t="s">
        <v>232</v>
      </c>
      <c r="L134" s="20" t="s">
        <v>160</v>
      </c>
      <c r="M134" s="20" t="s">
        <v>854</v>
      </c>
      <c r="N134" s="20" t="s">
        <v>711</v>
      </c>
      <c r="O134" s="21" t="s">
        <v>1485</v>
      </c>
      <c r="P134" s="21" t="s">
        <v>146</v>
      </c>
      <c r="Q134" s="21" t="s">
        <v>147</v>
      </c>
      <c r="R134" s="21" t="s">
        <v>148</v>
      </c>
      <c r="S134" s="21" t="s">
        <v>149</v>
      </c>
      <c r="T134" s="18" t="s">
        <v>151</v>
      </c>
      <c r="U134" s="18" t="s">
        <v>151</v>
      </c>
      <c r="V134" s="21" t="s">
        <v>1486</v>
      </c>
      <c r="W134" s="21" t="s">
        <v>1355</v>
      </c>
      <c r="X134" s="34" t="s">
        <v>1487</v>
      </c>
      <c r="Y134" s="21" t="s">
        <v>1488</v>
      </c>
      <c r="Z134" s="21" t="s">
        <v>1489</v>
      </c>
      <c r="AA134" s="21">
        <v>71.5</v>
      </c>
      <c r="AB134" s="19">
        <v>62</v>
      </c>
      <c r="AC134" s="19">
        <v>70</v>
      </c>
      <c r="AD134" s="19">
        <v>68.2</v>
      </c>
      <c r="AE134" s="16">
        <v>1</v>
      </c>
      <c r="AF134" s="19">
        <v>2</v>
      </c>
      <c r="AG134" s="16">
        <v>3</v>
      </c>
      <c r="AH134" s="16">
        <v>77.4</v>
      </c>
      <c r="AI134" s="16">
        <v>72.8</v>
      </c>
      <c r="AJ134" s="15">
        <v>2</v>
      </c>
      <c r="AK134" s="14"/>
    </row>
    <row r="135" ht="45" customHeight="1" spans="1:37">
      <c r="A135" s="31">
        <v>133</v>
      </c>
      <c r="B135" s="16" t="s">
        <v>1428</v>
      </c>
      <c r="C135" s="16" t="s">
        <v>1490</v>
      </c>
      <c r="D135" s="17" t="s">
        <v>1491</v>
      </c>
      <c r="E135" s="19" t="s">
        <v>1492</v>
      </c>
      <c r="F135" s="19" t="s">
        <v>210</v>
      </c>
      <c r="G135" s="20" t="s">
        <v>1493</v>
      </c>
      <c r="H135" s="20" t="s">
        <v>138</v>
      </c>
      <c r="I135" s="20" t="s">
        <v>1494</v>
      </c>
      <c r="J135" s="20" t="s">
        <v>284</v>
      </c>
      <c r="K135" s="20" t="s">
        <v>1495</v>
      </c>
      <c r="L135" s="20" t="s">
        <v>160</v>
      </c>
      <c r="M135" s="20" t="s">
        <v>256</v>
      </c>
      <c r="N135" s="20" t="s">
        <v>1496</v>
      </c>
      <c r="O135" s="21" t="s">
        <v>306</v>
      </c>
      <c r="P135" s="21" t="s">
        <v>146</v>
      </c>
      <c r="Q135" s="21" t="s">
        <v>147</v>
      </c>
      <c r="R135" s="21" t="s">
        <v>148</v>
      </c>
      <c r="S135" s="21" t="s">
        <v>149</v>
      </c>
      <c r="T135" s="18" t="s">
        <v>151</v>
      </c>
      <c r="U135" s="18" t="s">
        <v>150</v>
      </c>
      <c r="V135" s="21" t="s">
        <v>149</v>
      </c>
      <c r="W135" s="21" t="s">
        <v>149</v>
      </c>
      <c r="X135" s="34" t="s">
        <v>1497</v>
      </c>
      <c r="Y135" s="21" t="s">
        <v>1498</v>
      </c>
      <c r="Z135" s="21" t="s">
        <v>1499</v>
      </c>
      <c r="AA135" s="21">
        <v>65.5</v>
      </c>
      <c r="AB135" s="19">
        <v>70.5</v>
      </c>
      <c r="AC135" s="19">
        <v>81</v>
      </c>
      <c r="AD135" s="19">
        <v>71.65</v>
      </c>
      <c r="AE135" s="16">
        <v>20</v>
      </c>
      <c r="AF135" s="19">
        <v>1</v>
      </c>
      <c r="AG135" s="16">
        <v>6</v>
      </c>
      <c r="AH135" s="16">
        <v>81.4</v>
      </c>
      <c r="AI135" s="16">
        <v>76.525</v>
      </c>
      <c r="AJ135" s="15">
        <v>1</v>
      </c>
      <c r="AK135" s="14"/>
    </row>
    <row r="136" ht="45" customHeight="1" spans="1:37">
      <c r="A136" s="31">
        <v>134</v>
      </c>
      <c r="B136" s="16" t="s">
        <v>1428</v>
      </c>
      <c r="C136" s="16" t="s">
        <v>1500</v>
      </c>
      <c r="D136" s="17" t="s">
        <v>1501</v>
      </c>
      <c r="E136" s="19" t="s">
        <v>1502</v>
      </c>
      <c r="F136" s="19" t="s">
        <v>136</v>
      </c>
      <c r="G136" s="20" t="s">
        <v>1503</v>
      </c>
      <c r="H136" s="20" t="s">
        <v>138</v>
      </c>
      <c r="I136" s="20" t="s">
        <v>1504</v>
      </c>
      <c r="J136" s="20" t="s">
        <v>242</v>
      </c>
      <c r="K136" s="20" t="s">
        <v>1505</v>
      </c>
      <c r="L136" s="20" t="s">
        <v>142</v>
      </c>
      <c r="M136" s="20" t="s">
        <v>1506</v>
      </c>
      <c r="N136" s="20" t="s">
        <v>215</v>
      </c>
      <c r="O136" s="21" t="s">
        <v>712</v>
      </c>
      <c r="P136" s="21" t="s">
        <v>146</v>
      </c>
      <c r="Q136" s="21" t="s">
        <v>147</v>
      </c>
      <c r="R136" s="21" t="s">
        <v>148</v>
      </c>
      <c r="S136" s="21" t="s">
        <v>149</v>
      </c>
      <c r="T136" s="18" t="s">
        <v>150</v>
      </c>
      <c r="U136" s="18" t="s">
        <v>151</v>
      </c>
      <c r="V136" s="21" t="s">
        <v>149</v>
      </c>
      <c r="W136" s="21" t="s">
        <v>1507</v>
      </c>
      <c r="X136" s="34" t="s">
        <v>1508</v>
      </c>
      <c r="Y136" s="21" t="s">
        <v>1509</v>
      </c>
      <c r="Z136" s="21" t="s">
        <v>1505</v>
      </c>
      <c r="AA136" s="21">
        <v>61</v>
      </c>
      <c r="AB136" s="19">
        <v>60</v>
      </c>
      <c r="AC136" s="19">
        <v>73</v>
      </c>
      <c r="AD136" s="19">
        <v>64.3</v>
      </c>
      <c r="AE136" s="16">
        <v>20</v>
      </c>
      <c r="AF136" s="19">
        <v>1</v>
      </c>
      <c r="AG136" s="16">
        <v>12</v>
      </c>
      <c r="AH136" s="16">
        <v>78.2</v>
      </c>
      <c r="AI136" s="16">
        <v>71.25</v>
      </c>
      <c r="AJ136" s="15">
        <v>1</v>
      </c>
      <c r="AK136" s="14"/>
    </row>
    <row r="137" ht="45" customHeight="1" spans="1:37">
      <c r="A137" s="31">
        <v>135</v>
      </c>
      <c r="B137" s="16" t="s">
        <v>1428</v>
      </c>
      <c r="C137" s="16" t="s">
        <v>1500</v>
      </c>
      <c r="D137" s="17" t="s">
        <v>1510</v>
      </c>
      <c r="E137" s="19" t="s">
        <v>1511</v>
      </c>
      <c r="F137" s="19" t="s">
        <v>136</v>
      </c>
      <c r="G137" s="20" t="s">
        <v>1512</v>
      </c>
      <c r="H137" s="20" t="s">
        <v>138</v>
      </c>
      <c r="I137" s="20" t="s">
        <v>1513</v>
      </c>
      <c r="J137" s="20" t="s">
        <v>377</v>
      </c>
      <c r="K137" s="20" t="s">
        <v>141</v>
      </c>
      <c r="L137" s="20" t="s">
        <v>142</v>
      </c>
      <c r="M137" s="20" t="s">
        <v>233</v>
      </c>
      <c r="N137" s="20" t="s">
        <v>215</v>
      </c>
      <c r="O137" s="21" t="s">
        <v>1514</v>
      </c>
      <c r="P137" s="21" t="s">
        <v>146</v>
      </c>
      <c r="Q137" s="21" t="s">
        <v>147</v>
      </c>
      <c r="R137" s="21" t="s">
        <v>148</v>
      </c>
      <c r="S137" s="21" t="s">
        <v>149</v>
      </c>
      <c r="T137" s="18" t="s">
        <v>151</v>
      </c>
      <c r="U137" s="18" t="s">
        <v>151</v>
      </c>
      <c r="V137" s="21" t="s">
        <v>149</v>
      </c>
      <c r="W137" s="21" t="s">
        <v>149</v>
      </c>
      <c r="X137" s="34" t="s">
        <v>1515</v>
      </c>
      <c r="Y137" s="21" t="s">
        <v>1516</v>
      </c>
      <c r="Z137" s="21" t="s">
        <v>1517</v>
      </c>
      <c r="AA137" s="21">
        <v>65</v>
      </c>
      <c r="AB137" s="19">
        <v>50.5</v>
      </c>
      <c r="AC137" s="19">
        <v>75</v>
      </c>
      <c r="AD137" s="19">
        <v>63.65</v>
      </c>
      <c r="AE137" s="16">
        <v>20</v>
      </c>
      <c r="AF137" s="19">
        <v>1</v>
      </c>
      <c r="AG137" s="16">
        <v>5</v>
      </c>
      <c r="AH137" s="16">
        <v>76.6</v>
      </c>
      <c r="AI137" s="16">
        <v>70.125</v>
      </c>
      <c r="AJ137" s="15">
        <v>2</v>
      </c>
      <c r="AK137" s="14"/>
    </row>
    <row r="138" ht="45" customHeight="1" spans="1:37">
      <c r="A138" s="31">
        <v>136</v>
      </c>
      <c r="B138" s="16" t="s">
        <v>1428</v>
      </c>
      <c r="C138" s="16" t="s">
        <v>1518</v>
      </c>
      <c r="D138" s="17" t="s">
        <v>1519</v>
      </c>
      <c r="E138" s="19" t="s">
        <v>1520</v>
      </c>
      <c r="F138" s="19" t="s">
        <v>136</v>
      </c>
      <c r="G138" s="20" t="s">
        <v>1521</v>
      </c>
      <c r="H138" s="20" t="s">
        <v>138</v>
      </c>
      <c r="I138" s="20" t="s">
        <v>1522</v>
      </c>
      <c r="J138" s="20" t="s">
        <v>390</v>
      </c>
      <c r="K138" s="20" t="s">
        <v>141</v>
      </c>
      <c r="L138" s="20" t="s">
        <v>142</v>
      </c>
      <c r="M138" s="20" t="s">
        <v>1523</v>
      </c>
      <c r="N138" s="20" t="s">
        <v>275</v>
      </c>
      <c r="O138" s="21" t="s">
        <v>1524</v>
      </c>
      <c r="P138" s="21" t="s">
        <v>146</v>
      </c>
      <c r="Q138" s="21" t="s">
        <v>147</v>
      </c>
      <c r="R138" s="21" t="s">
        <v>148</v>
      </c>
      <c r="S138" s="21" t="s">
        <v>149</v>
      </c>
      <c r="T138" s="18" t="s">
        <v>151</v>
      </c>
      <c r="U138" s="18" t="s">
        <v>151</v>
      </c>
      <c r="V138" s="21" t="s">
        <v>1525</v>
      </c>
      <c r="W138" s="21" t="s">
        <v>1526</v>
      </c>
      <c r="X138" s="34" t="s">
        <v>1527</v>
      </c>
      <c r="Y138" s="21" t="s">
        <v>1528</v>
      </c>
      <c r="Z138" s="21" t="s">
        <v>141</v>
      </c>
      <c r="AA138" s="21">
        <v>69.5</v>
      </c>
      <c r="AB138" s="19">
        <v>63.5</v>
      </c>
      <c r="AC138" s="19">
        <v>69</v>
      </c>
      <c r="AD138" s="19">
        <v>67.55</v>
      </c>
      <c r="AE138" s="16">
        <v>21</v>
      </c>
      <c r="AF138" s="19">
        <v>1</v>
      </c>
      <c r="AG138" s="16">
        <v>11</v>
      </c>
      <c r="AH138" s="16">
        <v>73.6</v>
      </c>
      <c r="AI138" s="16">
        <v>70.575</v>
      </c>
      <c r="AJ138" s="15">
        <v>1</v>
      </c>
      <c r="AK138" s="14"/>
    </row>
    <row r="139" ht="45" customHeight="1" spans="1:37">
      <c r="A139" s="31">
        <v>137</v>
      </c>
      <c r="B139" s="16" t="s">
        <v>1428</v>
      </c>
      <c r="C139" s="16" t="s">
        <v>1518</v>
      </c>
      <c r="D139" s="17" t="s">
        <v>1529</v>
      </c>
      <c r="E139" s="19" t="s">
        <v>1530</v>
      </c>
      <c r="F139" s="19" t="s">
        <v>136</v>
      </c>
      <c r="G139" s="20" t="s">
        <v>1531</v>
      </c>
      <c r="H139" s="20" t="s">
        <v>138</v>
      </c>
      <c r="I139" s="20" t="s">
        <v>1532</v>
      </c>
      <c r="J139" s="20" t="s">
        <v>170</v>
      </c>
      <c r="K139" s="20" t="s">
        <v>861</v>
      </c>
      <c r="L139" s="20" t="s">
        <v>160</v>
      </c>
      <c r="M139" s="20" t="s">
        <v>265</v>
      </c>
      <c r="N139" s="20" t="s">
        <v>275</v>
      </c>
      <c r="O139" s="21" t="s">
        <v>918</v>
      </c>
      <c r="P139" s="21" t="s">
        <v>146</v>
      </c>
      <c r="Q139" s="21" t="s">
        <v>147</v>
      </c>
      <c r="R139" s="21" t="s">
        <v>148</v>
      </c>
      <c r="S139" s="21" t="s">
        <v>149</v>
      </c>
      <c r="T139" s="18" t="s">
        <v>151</v>
      </c>
      <c r="U139" s="18" t="s">
        <v>150</v>
      </c>
      <c r="V139" s="21" t="s">
        <v>149</v>
      </c>
      <c r="W139" s="21" t="s">
        <v>149</v>
      </c>
      <c r="X139" s="34" t="s">
        <v>1533</v>
      </c>
      <c r="Y139" s="21" t="s">
        <v>1534</v>
      </c>
      <c r="Z139" s="21" t="s">
        <v>861</v>
      </c>
      <c r="AA139" s="21">
        <v>73</v>
      </c>
      <c r="AB139" s="19">
        <v>57.5</v>
      </c>
      <c r="AC139" s="19">
        <v>79</v>
      </c>
      <c r="AD139" s="19">
        <v>70.15</v>
      </c>
      <c r="AE139" s="16">
        <v>21</v>
      </c>
      <c r="AF139" s="19">
        <v>1</v>
      </c>
      <c r="AG139" s="16">
        <v>12</v>
      </c>
      <c r="AH139" s="16">
        <v>70.8</v>
      </c>
      <c r="AI139" s="16">
        <v>70.475</v>
      </c>
      <c r="AJ139" s="15">
        <v>2</v>
      </c>
      <c r="AK139" s="14"/>
    </row>
    <row r="140" ht="45" customHeight="1" spans="1:37">
      <c r="A140" s="31">
        <v>138</v>
      </c>
      <c r="B140" s="16" t="s">
        <v>1428</v>
      </c>
      <c r="C140" s="16" t="s">
        <v>1535</v>
      </c>
      <c r="D140" s="17" t="s">
        <v>1536</v>
      </c>
      <c r="E140" s="19" t="s">
        <v>1537</v>
      </c>
      <c r="F140" s="19" t="s">
        <v>136</v>
      </c>
      <c r="G140" s="20" t="s">
        <v>1538</v>
      </c>
      <c r="H140" s="20" t="s">
        <v>138</v>
      </c>
      <c r="I140" s="20" t="s">
        <v>1539</v>
      </c>
      <c r="J140" s="20" t="s">
        <v>1540</v>
      </c>
      <c r="K140" s="20" t="s">
        <v>1163</v>
      </c>
      <c r="L140" s="20" t="s">
        <v>160</v>
      </c>
      <c r="M140" s="20" t="s">
        <v>1279</v>
      </c>
      <c r="N140" s="20" t="s">
        <v>1541</v>
      </c>
      <c r="O140" s="21" t="s">
        <v>702</v>
      </c>
      <c r="P140" s="21" t="s">
        <v>146</v>
      </c>
      <c r="Q140" s="21" t="s">
        <v>147</v>
      </c>
      <c r="R140" s="21" t="s">
        <v>148</v>
      </c>
      <c r="S140" s="21" t="s">
        <v>149</v>
      </c>
      <c r="T140" s="18" t="s">
        <v>150</v>
      </c>
      <c r="U140" s="18" t="s">
        <v>151</v>
      </c>
      <c r="V140" s="21" t="s">
        <v>149</v>
      </c>
      <c r="W140" s="21" t="s">
        <v>149</v>
      </c>
      <c r="X140" s="34" t="s">
        <v>1542</v>
      </c>
      <c r="Y140" s="21" t="s">
        <v>1543</v>
      </c>
      <c r="Z140" s="21" t="s">
        <v>1544</v>
      </c>
      <c r="AA140" s="21">
        <v>58</v>
      </c>
      <c r="AB140" s="19">
        <v>73</v>
      </c>
      <c r="AC140" s="19"/>
      <c r="AD140" s="19">
        <v>131</v>
      </c>
      <c r="AE140" s="16">
        <v>21</v>
      </c>
      <c r="AF140" s="19">
        <v>1</v>
      </c>
      <c r="AG140" s="16">
        <v>16</v>
      </c>
      <c r="AH140" s="16">
        <v>77.4</v>
      </c>
      <c r="AI140" s="16">
        <v>71.45</v>
      </c>
      <c r="AJ140" s="15">
        <v>1</v>
      </c>
      <c r="AK140" s="14"/>
    </row>
    <row r="141" ht="45" customHeight="1" spans="1:37">
      <c r="A141" s="31">
        <v>139</v>
      </c>
      <c r="B141" s="16" t="s">
        <v>1428</v>
      </c>
      <c r="C141" s="16" t="s">
        <v>1535</v>
      </c>
      <c r="D141" s="17" t="s">
        <v>1545</v>
      </c>
      <c r="E141" s="19" t="s">
        <v>1546</v>
      </c>
      <c r="F141" s="19" t="s">
        <v>136</v>
      </c>
      <c r="G141" s="20" t="s">
        <v>1547</v>
      </c>
      <c r="H141" s="20" t="s">
        <v>138</v>
      </c>
      <c r="I141" s="20" t="s">
        <v>1548</v>
      </c>
      <c r="J141" s="20" t="s">
        <v>284</v>
      </c>
      <c r="K141" s="20" t="s">
        <v>1549</v>
      </c>
      <c r="L141" s="20" t="s">
        <v>244</v>
      </c>
      <c r="M141" s="20" t="s">
        <v>1550</v>
      </c>
      <c r="N141" s="20" t="s">
        <v>1280</v>
      </c>
      <c r="O141" s="21" t="s">
        <v>306</v>
      </c>
      <c r="P141" s="21" t="s">
        <v>146</v>
      </c>
      <c r="Q141" s="21" t="s">
        <v>147</v>
      </c>
      <c r="R141" s="21" t="s">
        <v>148</v>
      </c>
      <c r="S141" s="21" t="s">
        <v>149</v>
      </c>
      <c r="T141" s="18" t="s">
        <v>151</v>
      </c>
      <c r="U141" s="18" t="s">
        <v>150</v>
      </c>
      <c r="V141" s="21" t="s">
        <v>149</v>
      </c>
      <c r="W141" s="21" t="s">
        <v>149</v>
      </c>
      <c r="X141" s="34" t="s">
        <v>1551</v>
      </c>
      <c r="Y141" s="21" t="s">
        <v>1552</v>
      </c>
      <c r="Z141" s="21" t="s">
        <v>1553</v>
      </c>
      <c r="AA141" s="21">
        <v>69.5</v>
      </c>
      <c r="AB141" s="19">
        <v>64</v>
      </c>
      <c r="AC141" s="19"/>
      <c r="AD141" s="19">
        <v>133.5</v>
      </c>
      <c r="AE141" s="16">
        <v>21</v>
      </c>
      <c r="AF141" s="19">
        <v>1</v>
      </c>
      <c r="AG141" s="16">
        <v>7</v>
      </c>
      <c r="AH141" s="16">
        <v>74.6</v>
      </c>
      <c r="AI141" s="16">
        <v>70.675</v>
      </c>
      <c r="AJ141" s="15">
        <v>2</v>
      </c>
      <c r="AK141" s="14"/>
    </row>
    <row r="142" ht="45" customHeight="1" spans="1:37">
      <c r="A142" s="31">
        <v>140</v>
      </c>
      <c r="B142" s="16" t="s">
        <v>1428</v>
      </c>
      <c r="C142" s="16" t="s">
        <v>1554</v>
      </c>
      <c r="D142" s="17" t="s">
        <v>1555</v>
      </c>
      <c r="E142" s="19" t="s">
        <v>1556</v>
      </c>
      <c r="F142" s="19" t="s">
        <v>210</v>
      </c>
      <c r="G142" s="20" t="s">
        <v>1557</v>
      </c>
      <c r="H142" s="20" t="s">
        <v>138</v>
      </c>
      <c r="I142" s="20" t="s">
        <v>1558</v>
      </c>
      <c r="J142" s="20" t="s">
        <v>140</v>
      </c>
      <c r="K142" s="20" t="s">
        <v>1559</v>
      </c>
      <c r="L142" s="20" t="s">
        <v>160</v>
      </c>
      <c r="M142" s="20" t="s">
        <v>1560</v>
      </c>
      <c r="N142" s="20" t="s">
        <v>1561</v>
      </c>
      <c r="O142" s="21" t="s">
        <v>306</v>
      </c>
      <c r="P142" s="21" t="s">
        <v>146</v>
      </c>
      <c r="Q142" s="21" t="s">
        <v>147</v>
      </c>
      <c r="R142" s="21" t="s">
        <v>148</v>
      </c>
      <c r="S142" s="21" t="s">
        <v>149</v>
      </c>
      <c r="T142" s="18" t="s">
        <v>151</v>
      </c>
      <c r="U142" s="18" t="s">
        <v>150</v>
      </c>
      <c r="V142" s="21" t="s">
        <v>149</v>
      </c>
      <c r="W142" s="21" t="s">
        <v>149</v>
      </c>
      <c r="X142" s="34" t="s">
        <v>1562</v>
      </c>
      <c r="Y142" s="21" t="s">
        <v>1562</v>
      </c>
      <c r="Z142" s="21" t="s">
        <v>1563</v>
      </c>
      <c r="AA142" s="21">
        <v>64</v>
      </c>
      <c r="AB142" s="19">
        <v>65</v>
      </c>
      <c r="AC142" s="19"/>
      <c r="AD142" s="19">
        <v>129</v>
      </c>
      <c r="AE142" s="16">
        <v>21</v>
      </c>
      <c r="AF142" s="19">
        <v>1</v>
      </c>
      <c r="AG142" s="16">
        <v>3</v>
      </c>
      <c r="AH142" s="16">
        <v>74.4</v>
      </c>
      <c r="AI142" s="16">
        <v>69.45</v>
      </c>
      <c r="AJ142" s="15">
        <v>1</v>
      </c>
      <c r="AK142" s="14"/>
    </row>
  </sheetData>
  <autoFilter xmlns:etc="http://www.wps.cn/officeDocument/2017/etCustomData" ref="A2:AQ142" etc:filterBottomFollowUsedRange="0">
    <extLst/>
  </autoFilter>
  <mergeCells count="1">
    <mergeCell ref="A1:AK1"/>
  </mergeCells>
  <printOptions horizontalCentered="1"/>
  <pageMargins left="0.393055555555556" right="0.393055555555556" top="0.590277777777778" bottom="0.590277777777778" header="0.236111111111111" footer="0.314583333333333"/>
  <pageSetup paperSize="9" fitToHeight="0" orientation="portrait"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41"/>
  <sheetViews>
    <sheetView workbookViewId="0">
      <pane ySplit="2" topLeftCell="A3" activePane="bottomLeft" state="frozen"/>
      <selection/>
      <selection pane="bottomLeft" activeCell="AK6" sqref="AK6"/>
    </sheetView>
  </sheetViews>
  <sheetFormatPr defaultColWidth="9" defaultRowHeight="13.5"/>
  <cols>
    <col min="1" max="2" width="5.875" style="1" customWidth="1"/>
    <col min="3" max="3" width="16.5" style="1" customWidth="1"/>
    <col min="4" max="4" width="15.5" style="1" customWidth="1"/>
    <col min="5" max="5" width="9" style="1"/>
    <col min="6" max="6" width="5.375" style="1" customWidth="1"/>
    <col min="7" max="7" width="16.25" style="1" customWidth="1"/>
    <col min="8" max="17" width="9" style="1" hidden="1" customWidth="1"/>
    <col min="18" max="18" width="15.125" style="1" customWidth="1"/>
    <col min="19" max="16381" width="9" style="1"/>
  </cols>
  <sheetData>
    <row r="1" s="1" customFormat="1" ht="33" customHeight="1" spans="1:18">
      <c r="A1" s="42" t="s">
        <v>1564</v>
      </c>
      <c r="B1" s="43"/>
      <c r="C1" s="43"/>
      <c r="D1" s="43"/>
      <c r="E1" s="43"/>
      <c r="F1" s="43"/>
      <c r="G1" s="43"/>
      <c r="H1" s="43"/>
      <c r="I1" s="43"/>
      <c r="J1" s="43"/>
      <c r="K1" s="43"/>
      <c r="L1" s="43"/>
      <c r="M1" s="43"/>
      <c r="N1" s="43"/>
      <c r="O1" s="43"/>
      <c r="P1" s="43"/>
      <c r="Q1" s="43"/>
      <c r="R1" s="47"/>
    </row>
    <row r="2" s="1" customFormat="1" ht="37" customHeight="1" spans="1:18">
      <c r="A2" s="12" t="s">
        <v>1</v>
      </c>
      <c r="B2" s="13" t="s">
        <v>1565</v>
      </c>
      <c r="C2" s="12" t="s">
        <v>103</v>
      </c>
      <c r="D2" s="12" t="s">
        <v>104</v>
      </c>
      <c r="E2" s="12" t="s">
        <v>3</v>
      </c>
      <c r="F2" s="12" t="s">
        <v>4</v>
      </c>
      <c r="G2" s="22" t="s">
        <v>119</v>
      </c>
      <c r="H2" s="37" t="s">
        <v>1566</v>
      </c>
      <c r="I2" s="37"/>
      <c r="J2" s="37"/>
      <c r="K2" s="37"/>
      <c r="L2" s="37" t="s">
        <v>1567</v>
      </c>
      <c r="M2" s="37"/>
      <c r="N2" s="37"/>
      <c r="O2" s="37"/>
      <c r="P2" s="37" t="s">
        <v>1568</v>
      </c>
      <c r="Q2" s="44" t="s">
        <v>1569</v>
      </c>
      <c r="R2" s="22" t="s">
        <v>131</v>
      </c>
    </row>
    <row r="3" ht="41" customHeight="1" spans="1:18">
      <c r="A3" s="37">
        <v>1</v>
      </c>
      <c r="B3" s="48" t="s">
        <v>1570</v>
      </c>
      <c r="C3" s="45" t="s">
        <v>132</v>
      </c>
      <c r="D3" s="45" t="s">
        <v>1571</v>
      </c>
      <c r="E3" s="32" t="s">
        <v>135</v>
      </c>
      <c r="F3" s="32" t="s">
        <v>136</v>
      </c>
      <c r="G3" s="46" t="s">
        <v>152</v>
      </c>
      <c r="H3" s="37">
        <v>72.5</v>
      </c>
      <c r="I3" s="37">
        <v>68</v>
      </c>
      <c r="J3" s="37"/>
      <c r="K3" s="37">
        <v>140.5</v>
      </c>
      <c r="L3" s="37">
        <v>4</v>
      </c>
      <c r="M3" s="37">
        <v>1</v>
      </c>
      <c r="N3" s="37">
        <v>7</v>
      </c>
      <c r="O3" s="37">
        <v>84</v>
      </c>
      <c r="P3" s="37">
        <v>77.125</v>
      </c>
      <c r="Q3" s="37">
        <v>1</v>
      </c>
      <c r="R3" s="6"/>
    </row>
    <row r="4" ht="41" customHeight="1" spans="1:18">
      <c r="A4" s="37">
        <v>2</v>
      </c>
      <c r="B4" s="50"/>
      <c r="C4" s="45" t="s">
        <v>132</v>
      </c>
      <c r="D4" s="45" t="s">
        <v>1571</v>
      </c>
      <c r="E4" s="32" t="s">
        <v>156</v>
      </c>
      <c r="F4" s="32" t="s">
        <v>136</v>
      </c>
      <c r="G4" s="46" t="s">
        <v>163</v>
      </c>
      <c r="H4" s="37">
        <v>72.5</v>
      </c>
      <c r="I4" s="37">
        <v>68.5</v>
      </c>
      <c r="J4" s="37"/>
      <c r="K4" s="37">
        <v>141</v>
      </c>
      <c r="L4" s="37">
        <v>4</v>
      </c>
      <c r="M4" s="37">
        <v>1</v>
      </c>
      <c r="N4" s="37">
        <v>14</v>
      </c>
      <c r="O4" s="37">
        <v>82.2</v>
      </c>
      <c r="P4" s="37">
        <v>76.35</v>
      </c>
      <c r="Q4" s="37">
        <v>2</v>
      </c>
      <c r="R4" s="6"/>
    </row>
    <row r="5" ht="41" customHeight="1" spans="1:18">
      <c r="A5" s="37">
        <v>3</v>
      </c>
      <c r="B5" s="50"/>
      <c r="C5" s="45" t="s">
        <v>132</v>
      </c>
      <c r="D5" s="45" t="s">
        <v>1571</v>
      </c>
      <c r="E5" s="32" t="s">
        <v>167</v>
      </c>
      <c r="F5" s="32" t="s">
        <v>136</v>
      </c>
      <c r="G5" s="46">
        <v>15929315570</v>
      </c>
      <c r="H5" s="37">
        <v>72</v>
      </c>
      <c r="I5" s="37">
        <v>67</v>
      </c>
      <c r="J5" s="37"/>
      <c r="K5" s="37">
        <v>139</v>
      </c>
      <c r="L5" s="37">
        <v>4</v>
      </c>
      <c r="M5" s="37">
        <v>1</v>
      </c>
      <c r="N5" s="37">
        <v>1</v>
      </c>
      <c r="O5" s="37">
        <v>79.8</v>
      </c>
      <c r="P5" s="37">
        <v>74.65</v>
      </c>
      <c r="Q5" s="37">
        <v>3</v>
      </c>
      <c r="R5" s="6"/>
    </row>
    <row r="6" ht="41" customHeight="1" spans="1:18">
      <c r="A6" s="37">
        <v>4</v>
      </c>
      <c r="B6" s="50"/>
      <c r="C6" s="45" t="s">
        <v>132</v>
      </c>
      <c r="D6" s="45" t="s">
        <v>1571</v>
      </c>
      <c r="E6" s="32" t="s">
        <v>177</v>
      </c>
      <c r="F6" s="32" t="s">
        <v>136</v>
      </c>
      <c r="G6" s="46" t="s">
        <v>183</v>
      </c>
      <c r="H6" s="37">
        <v>75</v>
      </c>
      <c r="I6" s="37">
        <v>65.5</v>
      </c>
      <c r="J6" s="37"/>
      <c r="K6" s="37">
        <v>140.5</v>
      </c>
      <c r="L6" s="37">
        <v>4</v>
      </c>
      <c r="M6" s="37">
        <v>1</v>
      </c>
      <c r="N6" s="37">
        <v>9</v>
      </c>
      <c r="O6" s="37">
        <v>77.6</v>
      </c>
      <c r="P6" s="37">
        <v>73.925</v>
      </c>
      <c r="Q6" s="37">
        <v>4</v>
      </c>
      <c r="R6" s="6"/>
    </row>
    <row r="7" ht="41" customHeight="1" spans="1:18">
      <c r="A7" s="37">
        <v>5</v>
      </c>
      <c r="B7" s="50"/>
      <c r="C7" s="45" t="s">
        <v>132</v>
      </c>
      <c r="D7" s="45" t="s">
        <v>1571</v>
      </c>
      <c r="E7" s="32" t="s">
        <v>187</v>
      </c>
      <c r="F7" s="32" t="s">
        <v>136</v>
      </c>
      <c r="G7" s="46" t="s">
        <v>194</v>
      </c>
      <c r="H7" s="37">
        <v>60.5</v>
      </c>
      <c r="I7" s="37">
        <v>71</v>
      </c>
      <c r="J7" s="37"/>
      <c r="K7" s="37">
        <v>131.5</v>
      </c>
      <c r="L7" s="37">
        <v>4</v>
      </c>
      <c r="M7" s="37">
        <v>1</v>
      </c>
      <c r="N7" s="37">
        <v>6</v>
      </c>
      <c r="O7" s="37">
        <v>78.8</v>
      </c>
      <c r="P7" s="37">
        <v>72.275</v>
      </c>
      <c r="Q7" s="37">
        <v>5</v>
      </c>
      <c r="R7" s="6"/>
    </row>
    <row r="8" ht="41" customHeight="1" spans="1:18">
      <c r="A8" s="37">
        <v>6</v>
      </c>
      <c r="B8" s="50"/>
      <c r="C8" s="45" t="s">
        <v>132</v>
      </c>
      <c r="D8" s="45" t="s">
        <v>1571</v>
      </c>
      <c r="E8" s="32" t="s">
        <v>198</v>
      </c>
      <c r="F8" s="32" t="s">
        <v>136</v>
      </c>
      <c r="G8" s="46" t="s">
        <v>204</v>
      </c>
      <c r="H8" s="37">
        <v>61</v>
      </c>
      <c r="I8" s="37">
        <v>75</v>
      </c>
      <c r="J8" s="37"/>
      <c r="K8" s="37">
        <v>136</v>
      </c>
      <c r="L8" s="37">
        <v>4</v>
      </c>
      <c r="M8" s="37">
        <v>1</v>
      </c>
      <c r="N8" s="37">
        <v>18</v>
      </c>
      <c r="O8" s="37">
        <v>76.4</v>
      </c>
      <c r="P8" s="37">
        <v>72.2</v>
      </c>
      <c r="Q8" s="37">
        <v>6</v>
      </c>
      <c r="R8" s="6"/>
    </row>
    <row r="9" ht="41" customHeight="1" spans="1:18">
      <c r="A9" s="37">
        <v>7</v>
      </c>
      <c r="B9" s="50"/>
      <c r="C9" s="45" t="s">
        <v>132</v>
      </c>
      <c r="D9" s="45" t="s">
        <v>1572</v>
      </c>
      <c r="E9" s="32" t="s">
        <v>270</v>
      </c>
      <c r="F9" s="32" t="s">
        <v>136</v>
      </c>
      <c r="G9" s="46" t="s">
        <v>277</v>
      </c>
      <c r="H9" s="37">
        <v>72</v>
      </c>
      <c r="I9" s="37">
        <v>66.5</v>
      </c>
      <c r="J9" s="37"/>
      <c r="K9" s="37">
        <v>138.5</v>
      </c>
      <c r="L9" s="37">
        <v>5</v>
      </c>
      <c r="M9" s="37">
        <v>1</v>
      </c>
      <c r="N9" s="37">
        <v>16</v>
      </c>
      <c r="O9" s="37">
        <v>83</v>
      </c>
      <c r="P9" s="37">
        <v>76.125</v>
      </c>
      <c r="Q9" s="37">
        <v>1</v>
      </c>
      <c r="R9" s="6"/>
    </row>
    <row r="10" ht="41" customHeight="1" spans="1:18">
      <c r="A10" s="37">
        <v>8</v>
      </c>
      <c r="B10" s="50"/>
      <c r="C10" s="45" t="s">
        <v>132</v>
      </c>
      <c r="D10" s="45" t="s">
        <v>1572</v>
      </c>
      <c r="E10" s="32" t="s">
        <v>281</v>
      </c>
      <c r="F10" s="32" t="s">
        <v>136</v>
      </c>
      <c r="G10" s="46" t="s">
        <v>289</v>
      </c>
      <c r="H10" s="37">
        <v>67</v>
      </c>
      <c r="I10" s="37">
        <v>69</v>
      </c>
      <c r="J10" s="37"/>
      <c r="K10" s="37">
        <v>136</v>
      </c>
      <c r="L10" s="37">
        <v>5</v>
      </c>
      <c r="M10" s="37">
        <v>1</v>
      </c>
      <c r="N10" s="38">
        <v>15</v>
      </c>
      <c r="O10" s="38">
        <v>82.8</v>
      </c>
      <c r="P10" s="37">
        <v>75.4</v>
      </c>
      <c r="Q10" s="37">
        <v>2</v>
      </c>
      <c r="R10" s="6"/>
    </row>
    <row r="11" ht="41" customHeight="1" spans="1:18">
      <c r="A11" s="37">
        <v>9</v>
      </c>
      <c r="B11" s="50"/>
      <c r="C11" s="45" t="s">
        <v>132</v>
      </c>
      <c r="D11" s="45" t="s">
        <v>1572</v>
      </c>
      <c r="E11" s="32" t="s">
        <v>293</v>
      </c>
      <c r="F11" s="32" t="s">
        <v>136</v>
      </c>
      <c r="G11" s="46" t="s">
        <v>299</v>
      </c>
      <c r="H11" s="37">
        <v>68</v>
      </c>
      <c r="I11" s="37">
        <v>66.5</v>
      </c>
      <c r="J11" s="37"/>
      <c r="K11" s="37">
        <v>134.5</v>
      </c>
      <c r="L11" s="37">
        <v>5</v>
      </c>
      <c r="M11" s="37">
        <v>1</v>
      </c>
      <c r="N11" s="38">
        <v>18</v>
      </c>
      <c r="O11" s="38">
        <v>81.8</v>
      </c>
      <c r="P11" s="37">
        <v>74.525</v>
      </c>
      <c r="Q11" s="37">
        <v>3</v>
      </c>
      <c r="R11" s="6"/>
    </row>
    <row r="12" ht="41" customHeight="1" spans="1:18">
      <c r="A12" s="37">
        <v>10</v>
      </c>
      <c r="B12" s="50"/>
      <c r="C12" s="45" t="s">
        <v>132</v>
      </c>
      <c r="D12" s="45" t="s">
        <v>1572</v>
      </c>
      <c r="E12" s="32" t="s">
        <v>302</v>
      </c>
      <c r="F12" s="32" t="s">
        <v>136</v>
      </c>
      <c r="G12" s="46" t="s">
        <v>307</v>
      </c>
      <c r="H12" s="37">
        <v>70</v>
      </c>
      <c r="I12" s="37">
        <v>66</v>
      </c>
      <c r="J12" s="37"/>
      <c r="K12" s="37">
        <v>136</v>
      </c>
      <c r="L12" s="37">
        <v>5</v>
      </c>
      <c r="M12" s="37">
        <v>1</v>
      </c>
      <c r="N12" s="38">
        <v>13</v>
      </c>
      <c r="O12" s="38">
        <v>79.8</v>
      </c>
      <c r="P12" s="37">
        <v>73.9</v>
      </c>
      <c r="Q12" s="37">
        <v>4</v>
      </c>
      <c r="R12" s="6"/>
    </row>
    <row r="13" ht="41" customHeight="1" spans="1:18">
      <c r="A13" s="37">
        <v>11</v>
      </c>
      <c r="B13" s="50"/>
      <c r="C13" s="45" t="s">
        <v>132</v>
      </c>
      <c r="D13" s="45" t="s">
        <v>1573</v>
      </c>
      <c r="E13" s="32" t="s">
        <v>351</v>
      </c>
      <c r="F13" s="32" t="s">
        <v>136</v>
      </c>
      <c r="G13" s="46" t="s">
        <v>359</v>
      </c>
      <c r="H13" s="37">
        <v>73.5</v>
      </c>
      <c r="I13" s="37">
        <v>65</v>
      </c>
      <c r="J13" s="37"/>
      <c r="K13" s="37">
        <v>138.5</v>
      </c>
      <c r="L13" s="37">
        <v>7</v>
      </c>
      <c r="M13" s="38">
        <v>1</v>
      </c>
      <c r="N13" s="38">
        <v>2</v>
      </c>
      <c r="O13" s="38">
        <v>81.2</v>
      </c>
      <c r="P13" s="37">
        <v>75.225</v>
      </c>
      <c r="Q13" s="37">
        <v>1</v>
      </c>
      <c r="R13" s="6"/>
    </row>
    <row r="14" ht="41" customHeight="1" spans="1:18">
      <c r="A14" s="37">
        <v>12</v>
      </c>
      <c r="B14" s="50"/>
      <c r="C14" s="45" t="s">
        <v>132</v>
      </c>
      <c r="D14" s="45" t="s">
        <v>1573</v>
      </c>
      <c r="E14" s="32" t="s">
        <v>363</v>
      </c>
      <c r="F14" s="32" t="s">
        <v>136</v>
      </c>
      <c r="G14" s="46" t="s">
        <v>370</v>
      </c>
      <c r="H14" s="37">
        <v>63</v>
      </c>
      <c r="I14" s="37">
        <v>75</v>
      </c>
      <c r="J14" s="37"/>
      <c r="K14" s="37">
        <v>138</v>
      </c>
      <c r="L14" s="37">
        <v>7</v>
      </c>
      <c r="M14" s="38">
        <v>1</v>
      </c>
      <c r="N14" s="38">
        <v>16</v>
      </c>
      <c r="O14" s="38">
        <v>76.8</v>
      </c>
      <c r="P14" s="37">
        <v>72.9</v>
      </c>
      <c r="Q14" s="37">
        <v>2</v>
      </c>
      <c r="R14" s="6"/>
    </row>
    <row r="15" ht="41" customHeight="1" spans="1:18">
      <c r="A15" s="37">
        <v>13</v>
      </c>
      <c r="B15" s="50"/>
      <c r="C15" s="45" t="s">
        <v>132</v>
      </c>
      <c r="D15" s="45" t="s">
        <v>1573</v>
      </c>
      <c r="E15" s="32" t="s">
        <v>374</v>
      </c>
      <c r="F15" s="32" t="s">
        <v>136</v>
      </c>
      <c r="G15" s="46" t="s">
        <v>382</v>
      </c>
      <c r="H15" s="37">
        <v>61</v>
      </c>
      <c r="I15" s="37">
        <v>63</v>
      </c>
      <c r="J15" s="37"/>
      <c r="K15" s="37">
        <v>124</v>
      </c>
      <c r="L15" s="37">
        <v>7</v>
      </c>
      <c r="M15" s="38">
        <v>1</v>
      </c>
      <c r="N15" s="38">
        <v>5</v>
      </c>
      <c r="O15" s="38">
        <v>83</v>
      </c>
      <c r="P15" s="37">
        <v>72.5</v>
      </c>
      <c r="Q15" s="37">
        <v>3</v>
      </c>
      <c r="R15" s="6"/>
    </row>
    <row r="16" ht="50" customHeight="1" spans="1:18">
      <c r="A16" s="37">
        <v>14</v>
      </c>
      <c r="B16" s="50"/>
      <c r="C16" s="45" t="s">
        <v>1392</v>
      </c>
      <c r="D16" s="45" t="s">
        <v>1574</v>
      </c>
      <c r="E16" s="32" t="s">
        <v>1395</v>
      </c>
      <c r="F16" s="32" t="s">
        <v>136</v>
      </c>
      <c r="G16" s="46" t="s">
        <v>1402</v>
      </c>
      <c r="H16" s="37">
        <v>66</v>
      </c>
      <c r="I16" s="37">
        <v>67</v>
      </c>
      <c r="J16" s="37"/>
      <c r="K16" s="37">
        <v>133</v>
      </c>
      <c r="L16" s="37">
        <v>16</v>
      </c>
      <c r="M16" s="38">
        <v>1</v>
      </c>
      <c r="N16" s="38">
        <v>9</v>
      </c>
      <c r="O16" s="38">
        <v>77.4</v>
      </c>
      <c r="P16" s="37">
        <v>71.95</v>
      </c>
      <c r="Q16" s="37">
        <v>1</v>
      </c>
      <c r="R16" s="6"/>
    </row>
    <row r="17" ht="50" customHeight="1" spans="1:18">
      <c r="A17" s="37">
        <v>15</v>
      </c>
      <c r="B17" s="52"/>
      <c r="C17" s="45" t="s">
        <v>1392</v>
      </c>
      <c r="D17" s="45" t="s">
        <v>1575</v>
      </c>
      <c r="E17" s="32" t="s">
        <v>1407</v>
      </c>
      <c r="F17" s="32" t="s">
        <v>136</v>
      </c>
      <c r="G17" s="46" t="s">
        <v>1414</v>
      </c>
      <c r="H17" s="37">
        <v>70</v>
      </c>
      <c r="I17" s="37">
        <v>71</v>
      </c>
      <c r="J17" s="37"/>
      <c r="K17" s="37">
        <v>141</v>
      </c>
      <c r="L17" s="37">
        <v>16</v>
      </c>
      <c r="M17" s="38">
        <v>1</v>
      </c>
      <c r="N17" s="38">
        <v>19</v>
      </c>
      <c r="O17" s="38">
        <v>77.2</v>
      </c>
      <c r="P17" s="37">
        <v>73.85</v>
      </c>
      <c r="Q17" s="37">
        <v>1</v>
      </c>
      <c r="R17" s="6"/>
    </row>
    <row r="18" ht="45" customHeight="1" spans="1:18">
      <c r="A18" s="37">
        <v>1</v>
      </c>
      <c r="B18" s="54" t="s">
        <v>1576</v>
      </c>
      <c r="C18" s="45" t="s">
        <v>132</v>
      </c>
      <c r="D18" s="45" t="s">
        <v>1577</v>
      </c>
      <c r="E18" s="32" t="s">
        <v>209</v>
      </c>
      <c r="F18" s="32" t="s">
        <v>210</v>
      </c>
      <c r="G18" s="46" t="s">
        <v>216</v>
      </c>
      <c r="H18" s="37">
        <v>69.5</v>
      </c>
      <c r="I18" s="37">
        <v>70.5</v>
      </c>
      <c r="J18" s="37"/>
      <c r="K18" s="37">
        <v>140</v>
      </c>
      <c r="L18" s="37">
        <v>2</v>
      </c>
      <c r="M18" s="37">
        <v>2</v>
      </c>
      <c r="N18" s="37">
        <v>9</v>
      </c>
      <c r="O18" s="37">
        <v>80.8</v>
      </c>
      <c r="P18" s="37">
        <v>75.4</v>
      </c>
      <c r="Q18" s="37">
        <v>1</v>
      </c>
      <c r="R18" s="6"/>
    </row>
    <row r="19" ht="45" customHeight="1" spans="1:18">
      <c r="A19" s="37">
        <v>2</v>
      </c>
      <c r="B19" s="50"/>
      <c r="C19" s="45" t="s">
        <v>132</v>
      </c>
      <c r="D19" s="45" t="s">
        <v>1577</v>
      </c>
      <c r="E19" s="32" t="s">
        <v>220</v>
      </c>
      <c r="F19" s="32" t="s">
        <v>210</v>
      </c>
      <c r="G19" s="46" t="s">
        <v>225</v>
      </c>
      <c r="H19" s="37">
        <v>58</v>
      </c>
      <c r="I19" s="37">
        <v>79.5</v>
      </c>
      <c r="J19" s="37"/>
      <c r="K19" s="37">
        <v>137.5</v>
      </c>
      <c r="L19" s="37">
        <v>2</v>
      </c>
      <c r="M19" s="37">
        <v>2</v>
      </c>
      <c r="N19" s="37">
        <v>1</v>
      </c>
      <c r="O19" s="37">
        <v>81.8</v>
      </c>
      <c r="P19" s="37">
        <v>75.275</v>
      </c>
      <c r="Q19" s="37">
        <v>2</v>
      </c>
      <c r="R19" s="6"/>
    </row>
    <row r="20" ht="45" customHeight="1" spans="1:18">
      <c r="A20" s="37">
        <v>3</v>
      </c>
      <c r="B20" s="50"/>
      <c r="C20" s="45" t="s">
        <v>132</v>
      </c>
      <c r="D20" s="45" t="s">
        <v>1577</v>
      </c>
      <c r="E20" s="32" t="s">
        <v>229</v>
      </c>
      <c r="F20" s="32" t="s">
        <v>210</v>
      </c>
      <c r="G20" s="46" t="s">
        <v>235</v>
      </c>
      <c r="H20" s="37">
        <v>69.5</v>
      </c>
      <c r="I20" s="37">
        <v>67.5</v>
      </c>
      <c r="J20" s="37"/>
      <c r="K20" s="37">
        <v>137</v>
      </c>
      <c r="L20" s="37">
        <v>2</v>
      </c>
      <c r="M20" s="37">
        <v>2</v>
      </c>
      <c r="N20" s="37">
        <v>11</v>
      </c>
      <c r="O20" s="37">
        <v>81.2</v>
      </c>
      <c r="P20" s="37">
        <v>74.85</v>
      </c>
      <c r="Q20" s="37">
        <v>3</v>
      </c>
      <c r="R20" s="6"/>
    </row>
    <row r="21" ht="45" customHeight="1" spans="1:18">
      <c r="A21" s="37">
        <v>4</v>
      </c>
      <c r="B21" s="50"/>
      <c r="C21" s="45" t="s">
        <v>132</v>
      </c>
      <c r="D21" s="45" t="s">
        <v>1577</v>
      </c>
      <c r="E21" s="32" t="s">
        <v>239</v>
      </c>
      <c r="F21" s="32" t="s">
        <v>210</v>
      </c>
      <c r="G21" s="46" t="s">
        <v>249</v>
      </c>
      <c r="H21" s="37">
        <v>73</v>
      </c>
      <c r="I21" s="37">
        <v>65.5</v>
      </c>
      <c r="J21" s="37"/>
      <c r="K21" s="37">
        <v>138.5</v>
      </c>
      <c r="L21" s="37">
        <v>2</v>
      </c>
      <c r="M21" s="37">
        <v>2</v>
      </c>
      <c r="N21" s="37">
        <v>14</v>
      </c>
      <c r="O21" s="37">
        <v>78</v>
      </c>
      <c r="P21" s="37">
        <v>73.625</v>
      </c>
      <c r="Q21" s="37">
        <v>4</v>
      </c>
      <c r="R21" s="6"/>
    </row>
    <row r="22" ht="45" customHeight="1" spans="1:18">
      <c r="A22" s="37">
        <v>5</v>
      </c>
      <c r="B22" s="50"/>
      <c r="C22" s="45" t="s">
        <v>132</v>
      </c>
      <c r="D22" s="45" t="s">
        <v>1577</v>
      </c>
      <c r="E22" s="32" t="s">
        <v>253</v>
      </c>
      <c r="F22" s="32" t="s">
        <v>210</v>
      </c>
      <c r="G22" s="46" t="s">
        <v>258</v>
      </c>
      <c r="H22" s="37">
        <v>74.5</v>
      </c>
      <c r="I22" s="37">
        <v>68</v>
      </c>
      <c r="J22" s="37"/>
      <c r="K22" s="37">
        <v>142.5</v>
      </c>
      <c r="L22" s="37">
        <v>2</v>
      </c>
      <c r="M22" s="37">
        <v>2</v>
      </c>
      <c r="N22" s="37">
        <v>15</v>
      </c>
      <c r="O22" s="37">
        <v>75.2</v>
      </c>
      <c r="P22" s="37">
        <v>73.225</v>
      </c>
      <c r="Q22" s="37">
        <v>5</v>
      </c>
      <c r="R22" s="6"/>
    </row>
    <row r="23" ht="45" customHeight="1" spans="1:18">
      <c r="A23" s="37">
        <v>6</v>
      </c>
      <c r="B23" s="50"/>
      <c r="C23" s="45" t="s">
        <v>132</v>
      </c>
      <c r="D23" s="45" t="s">
        <v>1578</v>
      </c>
      <c r="E23" s="32" t="s">
        <v>312</v>
      </c>
      <c r="F23" s="32" t="s">
        <v>210</v>
      </c>
      <c r="G23" s="46" t="s">
        <v>317</v>
      </c>
      <c r="H23" s="37">
        <v>67</v>
      </c>
      <c r="I23" s="37">
        <v>71.5</v>
      </c>
      <c r="J23" s="37"/>
      <c r="K23" s="37">
        <v>138.5</v>
      </c>
      <c r="L23" s="37">
        <v>6</v>
      </c>
      <c r="M23" s="38">
        <v>1</v>
      </c>
      <c r="N23" s="38">
        <v>18</v>
      </c>
      <c r="O23" s="38">
        <v>77.8</v>
      </c>
      <c r="P23" s="37">
        <v>73.525</v>
      </c>
      <c r="Q23" s="37">
        <v>1</v>
      </c>
      <c r="R23" s="6"/>
    </row>
    <row r="24" ht="45" customHeight="1" spans="1:18">
      <c r="A24" s="37">
        <v>7</v>
      </c>
      <c r="B24" s="50"/>
      <c r="C24" s="45" t="s">
        <v>132</v>
      </c>
      <c r="D24" s="45" t="s">
        <v>1578</v>
      </c>
      <c r="E24" s="32" t="s">
        <v>320</v>
      </c>
      <c r="F24" s="32" t="s">
        <v>210</v>
      </c>
      <c r="G24" s="46" t="s">
        <v>325</v>
      </c>
      <c r="H24" s="37">
        <v>70</v>
      </c>
      <c r="I24" s="37">
        <v>69.5</v>
      </c>
      <c r="J24" s="37"/>
      <c r="K24" s="37">
        <v>139.5</v>
      </c>
      <c r="L24" s="37">
        <v>6</v>
      </c>
      <c r="M24" s="38">
        <v>1</v>
      </c>
      <c r="N24" s="38">
        <v>8</v>
      </c>
      <c r="O24" s="38">
        <v>77.2</v>
      </c>
      <c r="P24" s="37">
        <v>73.475</v>
      </c>
      <c r="Q24" s="37">
        <v>2</v>
      </c>
      <c r="R24" s="6"/>
    </row>
    <row r="25" ht="45" customHeight="1" spans="1:18">
      <c r="A25" s="37">
        <v>8</v>
      </c>
      <c r="B25" s="50"/>
      <c r="C25" s="45" t="s">
        <v>132</v>
      </c>
      <c r="D25" s="45" t="s">
        <v>1578</v>
      </c>
      <c r="E25" s="32" t="s">
        <v>329</v>
      </c>
      <c r="F25" s="32" t="s">
        <v>210</v>
      </c>
      <c r="G25" s="46" t="s">
        <v>336</v>
      </c>
      <c r="H25" s="37">
        <v>66</v>
      </c>
      <c r="I25" s="37">
        <v>68.5</v>
      </c>
      <c r="J25" s="37"/>
      <c r="K25" s="37">
        <v>134.5</v>
      </c>
      <c r="L25" s="37">
        <v>6</v>
      </c>
      <c r="M25" s="38">
        <v>1</v>
      </c>
      <c r="N25" s="38">
        <v>2</v>
      </c>
      <c r="O25" s="38">
        <v>76.8</v>
      </c>
      <c r="P25" s="37">
        <v>72.025</v>
      </c>
      <c r="Q25" s="37">
        <v>3</v>
      </c>
      <c r="R25" s="6"/>
    </row>
    <row r="26" ht="45" customHeight="1" spans="1:18">
      <c r="A26" s="37">
        <v>9</v>
      </c>
      <c r="B26" s="50"/>
      <c r="C26" s="45" t="s">
        <v>132</v>
      </c>
      <c r="D26" s="45" t="s">
        <v>1578</v>
      </c>
      <c r="E26" s="32" t="s">
        <v>339</v>
      </c>
      <c r="F26" s="32" t="s">
        <v>210</v>
      </c>
      <c r="G26" s="46" t="s">
        <v>346</v>
      </c>
      <c r="H26" s="37">
        <v>69</v>
      </c>
      <c r="I26" s="37">
        <v>68</v>
      </c>
      <c r="J26" s="37"/>
      <c r="K26" s="37">
        <v>137</v>
      </c>
      <c r="L26" s="37">
        <v>6</v>
      </c>
      <c r="M26" s="38">
        <v>1</v>
      </c>
      <c r="N26" s="38">
        <v>11</v>
      </c>
      <c r="O26" s="38">
        <v>75.2</v>
      </c>
      <c r="P26" s="37">
        <v>71.85</v>
      </c>
      <c r="Q26" s="37">
        <v>4</v>
      </c>
      <c r="R26" s="6"/>
    </row>
    <row r="27" ht="45" customHeight="1" spans="1:18">
      <c r="A27" s="37">
        <v>10</v>
      </c>
      <c r="B27" s="50"/>
      <c r="C27" s="45" t="s">
        <v>132</v>
      </c>
      <c r="D27" s="45" t="s">
        <v>1579</v>
      </c>
      <c r="E27" s="32" t="s">
        <v>387</v>
      </c>
      <c r="F27" s="32" t="s">
        <v>210</v>
      </c>
      <c r="G27" s="46" t="s">
        <v>395</v>
      </c>
      <c r="H27" s="37">
        <v>66.5</v>
      </c>
      <c r="I27" s="37">
        <v>70</v>
      </c>
      <c r="J27" s="37"/>
      <c r="K27" s="37">
        <v>136.5</v>
      </c>
      <c r="L27" s="37">
        <v>5</v>
      </c>
      <c r="M27" s="37">
        <v>1</v>
      </c>
      <c r="N27" s="38">
        <v>9</v>
      </c>
      <c r="O27" s="38">
        <v>81.6</v>
      </c>
      <c r="P27" s="37">
        <v>74.925</v>
      </c>
      <c r="Q27" s="37">
        <v>1</v>
      </c>
      <c r="R27" s="6"/>
    </row>
    <row r="28" ht="45" customHeight="1" spans="1:18">
      <c r="A28" s="37">
        <v>11</v>
      </c>
      <c r="B28" s="50"/>
      <c r="C28" s="45" t="s">
        <v>132</v>
      </c>
      <c r="D28" s="45" t="s">
        <v>1579</v>
      </c>
      <c r="E28" s="32" t="s">
        <v>399</v>
      </c>
      <c r="F28" s="32" t="s">
        <v>210</v>
      </c>
      <c r="G28" s="46" t="s">
        <v>404</v>
      </c>
      <c r="H28" s="37">
        <v>65.5</v>
      </c>
      <c r="I28" s="37">
        <v>68</v>
      </c>
      <c r="J28" s="37"/>
      <c r="K28" s="37">
        <v>133.5</v>
      </c>
      <c r="L28" s="37">
        <v>5</v>
      </c>
      <c r="M28" s="37">
        <v>1</v>
      </c>
      <c r="N28" s="38">
        <v>19</v>
      </c>
      <c r="O28" s="38">
        <v>80.6</v>
      </c>
      <c r="P28" s="37">
        <v>73.675</v>
      </c>
      <c r="Q28" s="37">
        <v>2</v>
      </c>
      <c r="R28" s="6"/>
    </row>
    <row r="29" ht="45" customHeight="1" spans="1:18">
      <c r="A29" s="37">
        <v>12</v>
      </c>
      <c r="B29" s="50"/>
      <c r="C29" s="45" t="s">
        <v>132</v>
      </c>
      <c r="D29" s="45" t="s">
        <v>1579</v>
      </c>
      <c r="E29" s="32" t="s">
        <v>407</v>
      </c>
      <c r="F29" s="32" t="s">
        <v>210</v>
      </c>
      <c r="G29" s="46" t="s">
        <v>413</v>
      </c>
      <c r="H29" s="37">
        <v>67.5</v>
      </c>
      <c r="I29" s="37">
        <v>62.5</v>
      </c>
      <c r="J29" s="37"/>
      <c r="K29" s="37">
        <v>130</v>
      </c>
      <c r="L29" s="37">
        <v>5</v>
      </c>
      <c r="M29" s="37">
        <v>1</v>
      </c>
      <c r="N29" s="38">
        <v>8</v>
      </c>
      <c r="O29" s="38">
        <v>82.2</v>
      </c>
      <c r="P29" s="37">
        <v>73.6</v>
      </c>
      <c r="Q29" s="37">
        <v>3</v>
      </c>
      <c r="R29" s="6"/>
    </row>
    <row r="30" ht="45" customHeight="1" spans="1:18">
      <c r="A30" s="37">
        <v>13</v>
      </c>
      <c r="B30" s="50"/>
      <c r="C30" s="45" t="s">
        <v>132</v>
      </c>
      <c r="D30" s="45" t="s">
        <v>1580</v>
      </c>
      <c r="E30" s="32" t="s">
        <v>450</v>
      </c>
      <c r="F30" s="32" t="s">
        <v>210</v>
      </c>
      <c r="G30" s="46" t="s">
        <v>455</v>
      </c>
      <c r="H30" s="37">
        <v>73.5</v>
      </c>
      <c r="I30" s="37">
        <v>54</v>
      </c>
      <c r="J30" s="37"/>
      <c r="K30" s="37">
        <v>127.5</v>
      </c>
      <c r="L30" s="37">
        <v>7</v>
      </c>
      <c r="M30" s="38">
        <v>1</v>
      </c>
      <c r="N30" s="38">
        <v>17</v>
      </c>
      <c r="O30" s="38">
        <v>83.8</v>
      </c>
      <c r="P30" s="37">
        <v>73.775</v>
      </c>
      <c r="Q30" s="37">
        <v>1</v>
      </c>
      <c r="R30" s="6"/>
    </row>
    <row r="31" ht="45" customHeight="1" spans="1:18">
      <c r="A31" s="37">
        <v>14</v>
      </c>
      <c r="B31" s="50"/>
      <c r="C31" s="45" t="s">
        <v>132</v>
      </c>
      <c r="D31" s="45" t="s">
        <v>1580</v>
      </c>
      <c r="E31" s="32" t="s">
        <v>458</v>
      </c>
      <c r="F31" s="32" t="s">
        <v>210</v>
      </c>
      <c r="G31" s="46" t="s">
        <v>463</v>
      </c>
      <c r="H31" s="37">
        <v>64</v>
      </c>
      <c r="I31" s="37">
        <v>63</v>
      </c>
      <c r="J31" s="37"/>
      <c r="K31" s="37">
        <v>127</v>
      </c>
      <c r="L31" s="37">
        <v>7</v>
      </c>
      <c r="M31" s="38">
        <v>1</v>
      </c>
      <c r="N31" s="38">
        <v>12</v>
      </c>
      <c r="O31" s="38">
        <v>82</v>
      </c>
      <c r="P31" s="37">
        <v>72.75</v>
      </c>
      <c r="Q31" s="37">
        <v>2</v>
      </c>
      <c r="R31" s="6"/>
    </row>
    <row r="32" ht="45" customHeight="1" spans="1:18">
      <c r="A32" s="37">
        <v>15</v>
      </c>
      <c r="B32" s="50"/>
      <c r="C32" s="45" t="s">
        <v>132</v>
      </c>
      <c r="D32" s="45" t="s">
        <v>1580</v>
      </c>
      <c r="E32" s="32" t="s">
        <v>467</v>
      </c>
      <c r="F32" s="32" t="s">
        <v>210</v>
      </c>
      <c r="G32" s="46" t="s">
        <v>473</v>
      </c>
      <c r="H32" s="37">
        <v>61</v>
      </c>
      <c r="I32" s="37">
        <v>69</v>
      </c>
      <c r="J32" s="37"/>
      <c r="K32" s="37">
        <v>130</v>
      </c>
      <c r="L32" s="37">
        <v>7</v>
      </c>
      <c r="M32" s="38">
        <v>1</v>
      </c>
      <c r="N32" s="38">
        <v>10</v>
      </c>
      <c r="O32" s="38">
        <v>80.4</v>
      </c>
      <c r="P32" s="37">
        <v>72.7</v>
      </c>
      <c r="Q32" s="37">
        <v>3</v>
      </c>
      <c r="R32" s="6"/>
    </row>
    <row r="33" ht="41" customHeight="1" spans="1:18">
      <c r="A33" s="37">
        <v>1</v>
      </c>
      <c r="B33" s="55" t="s">
        <v>1581</v>
      </c>
      <c r="C33" s="45" t="s">
        <v>132</v>
      </c>
      <c r="D33" s="45" t="s">
        <v>1582</v>
      </c>
      <c r="E33" s="32" t="s">
        <v>478</v>
      </c>
      <c r="F33" s="32" t="s">
        <v>136</v>
      </c>
      <c r="G33" s="46" t="s">
        <v>486</v>
      </c>
      <c r="H33" s="37">
        <v>68</v>
      </c>
      <c r="I33" s="37">
        <v>70.5</v>
      </c>
      <c r="J33" s="37"/>
      <c r="K33" s="37">
        <v>138.5</v>
      </c>
      <c r="L33" s="37">
        <v>8</v>
      </c>
      <c r="M33" s="38">
        <v>1</v>
      </c>
      <c r="N33" s="38">
        <v>16</v>
      </c>
      <c r="O33" s="38">
        <v>80.8</v>
      </c>
      <c r="P33" s="37">
        <v>75.025</v>
      </c>
      <c r="Q33" s="37">
        <v>1</v>
      </c>
      <c r="R33" s="6"/>
    </row>
    <row r="34" ht="41" customHeight="1" spans="1:18">
      <c r="A34" s="37">
        <v>2</v>
      </c>
      <c r="B34" s="55"/>
      <c r="C34" s="45" t="s">
        <v>132</v>
      </c>
      <c r="D34" s="45" t="s">
        <v>1582</v>
      </c>
      <c r="E34" s="32" t="s">
        <v>490</v>
      </c>
      <c r="F34" s="32" t="s">
        <v>136</v>
      </c>
      <c r="G34" s="46" t="s">
        <v>498</v>
      </c>
      <c r="H34" s="37">
        <v>61.5</v>
      </c>
      <c r="I34" s="37">
        <v>70</v>
      </c>
      <c r="J34" s="37"/>
      <c r="K34" s="37">
        <v>131.5</v>
      </c>
      <c r="L34" s="37">
        <v>8</v>
      </c>
      <c r="M34" s="38">
        <v>1</v>
      </c>
      <c r="N34" s="38">
        <v>3</v>
      </c>
      <c r="O34" s="38">
        <v>82</v>
      </c>
      <c r="P34" s="37">
        <v>73.875</v>
      </c>
      <c r="Q34" s="37">
        <v>2</v>
      </c>
      <c r="R34" s="6"/>
    </row>
    <row r="35" ht="41" customHeight="1" spans="1:18">
      <c r="A35" s="37">
        <v>3</v>
      </c>
      <c r="B35" s="55"/>
      <c r="C35" s="45" t="s">
        <v>132</v>
      </c>
      <c r="D35" s="45" t="s">
        <v>1582</v>
      </c>
      <c r="E35" s="32" t="s">
        <v>502</v>
      </c>
      <c r="F35" s="32" t="s">
        <v>136</v>
      </c>
      <c r="G35" s="46" t="s">
        <v>509</v>
      </c>
      <c r="H35" s="37">
        <v>68.5</v>
      </c>
      <c r="I35" s="37">
        <v>62</v>
      </c>
      <c r="J35" s="37"/>
      <c r="K35" s="37">
        <v>130.5</v>
      </c>
      <c r="L35" s="37">
        <v>8</v>
      </c>
      <c r="M35" s="38">
        <v>1</v>
      </c>
      <c r="N35" s="38">
        <v>10</v>
      </c>
      <c r="O35" s="38">
        <v>81.2</v>
      </c>
      <c r="P35" s="37">
        <v>73.225</v>
      </c>
      <c r="Q35" s="37">
        <v>3</v>
      </c>
      <c r="R35" s="6"/>
    </row>
    <row r="36" ht="41" customHeight="1" spans="1:18">
      <c r="A36" s="37">
        <v>4</v>
      </c>
      <c r="B36" s="55"/>
      <c r="C36" s="45" t="s">
        <v>132</v>
      </c>
      <c r="D36" s="45" t="s">
        <v>1582</v>
      </c>
      <c r="E36" s="32" t="s">
        <v>513</v>
      </c>
      <c r="F36" s="32" t="s">
        <v>136</v>
      </c>
      <c r="G36" s="46" t="s">
        <v>519</v>
      </c>
      <c r="H36" s="37">
        <v>60.5</v>
      </c>
      <c r="I36" s="37">
        <v>72</v>
      </c>
      <c r="J36" s="37"/>
      <c r="K36" s="37">
        <v>132.5</v>
      </c>
      <c r="L36" s="37">
        <v>8</v>
      </c>
      <c r="M36" s="38">
        <v>1</v>
      </c>
      <c r="N36" s="38">
        <v>14</v>
      </c>
      <c r="O36" s="38">
        <v>79</v>
      </c>
      <c r="P36" s="37">
        <v>72.625</v>
      </c>
      <c r="Q36" s="37">
        <v>4</v>
      </c>
      <c r="R36" s="6"/>
    </row>
    <row r="37" ht="41" customHeight="1" spans="1:18">
      <c r="A37" s="37">
        <v>5</v>
      </c>
      <c r="B37" s="55"/>
      <c r="C37" s="45" t="s">
        <v>132</v>
      </c>
      <c r="D37" s="45" t="s">
        <v>1582</v>
      </c>
      <c r="E37" s="32" t="s">
        <v>523</v>
      </c>
      <c r="F37" s="32" t="s">
        <v>136</v>
      </c>
      <c r="G37" s="46" t="s">
        <v>530</v>
      </c>
      <c r="H37" s="37">
        <v>64</v>
      </c>
      <c r="I37" s="37">
        <v>65</v>
      </c>
      <c r="J37" s="37"/>
      <c r="K37" s="37">
        <v>129</v>
      </c>
      <c r="L37" s="37">
        <v>8</v>
      </c>
      <c r="M37" s="38">
        <v>1</v>
      </c>
      <c r="N37" s="38">
        <v>7</v>
      </c>
      <c r="O37" s="38">
        <v>80.6</v>
      </c>
      <c r="P37" s="37">
        <v>72.55</v>
      </c>
      <c r="Q37" s="37">
        <v>5</v>
      </c>
      <c r="R37" s="6"/>
    </row>
    <row r="38" ht="41" customHeight="1" spans="1:18">
      <c r="A38" s="37">
        <v>6</v>
      </c>
      <c r="B38" s="55"/>
      <c r="C38" s="45" t="s">
        <v>132</v>
      </c>
      <c r="D38" s="45" t="s">
        <v>1582</v>
      </c>
      <c r="E38" s="32" t="s">
        <v>534</v>
      </c>
      <c r="F38" s="32" t="s">
        <v>136</v>
      </c>
      <c r="G38" s="46" t="s">
        <v>542</v>
      </c>
      <c r="H38" s="37">
        <v>62.5</v>
      </c>
      <c r="I38" s="37">
        <v>64</v>
      </c>
      <c r="J38" s="37"/>
      <c r="K38" s="37">
        <v>126.5</v>
      </c>
      <c r="L38" s="37">
        <v>8</v>
      </c>
      <c r="M38" s="38">
        <v>1</v>
      </c>
      <c r="N38" s="38">
        <v>9</v>
      </c>
      <c r="O38" s="38">
        <v>81</v>
      </c>
      <c r="P38" s="37">
        <v>72.125</v>
      </c>
      <c r="Q38" s="37">
        <v>6</v>
      </c>
      <c r="R38" s="6"/>
    </row>
    <row r="39" ht="41" customHeight="1" spans="1:18">
      <c r="A39" s="37">
        <v>7</v>
      </c>
      <c r="B39" s="55"/>
      <c r="C39" s="45" t="s">
        <v>132</v>
      </c>
      <c r="D39" s="45" t="s">
        <v>1583</v>
      </c>
      <c r="E39" s="32" t="s">
        <v>620</v>
      </c>
      <c r="F39" s="32" t="s">
        <v>136</v>
      </c>
      <c r="G39" s="46" t="s">
        <v>629</v>
      </c>
      <c r="H39" s="37">
        <v>64.5</v>
      </c>
      <c r="I39" s="37">
        <v>68</v>
      </c>
      <c r="J39" s="37"/>
      <c r="K39" s="37">
        <v>132.5</v>
      </c>
      <c r="L39" s="37">
        <v>10</v>
      </c>
      <c r="M39" s="38">
        <v>1</v>
      </c>
      <c r="N39" s="38">
        <v>16</v>
      </c>
      <c r="O39" s="38">
        <v>80</v>
      </c>
      <c r="P39" s="37">
        <v>73.125</v>
      </c>
      <c r="Q39" s="37">
        <v>2</v>
      </c>
      <c r="R39" s="6"/>
    </row>
    <row r="40" ht="41" customHeight="1" spans="1:18">
      <c r="A40" s="37">
        <v>8</v>
      </c>
      <c r="B40" s="55"/>
      <c r="C40" s="45" t="s">
        <v>132</v>
      </c>
      <c r="D40" s="45" t="s">
        <v>1583</v>
      </c>
      <c r="E40" s="32" t="s">
        <v>633</v>
      </c>
      <c r="F40" s="32" t="s">
        <v>136</v>
      </c>
      <c r="G40" s="46" t="s">
        <v>642</v>
      </c>
      <c r="H40" s="37">
        <v>68</v>
      </c>
      <c r="I40" s="37">
        <v>60.5</v>
      </c>
      <c r="J40" s="37"/>
      <c r="K40" s="37">
        <v>128.5</v>
      </c>
      <c r="L40" s="37">
        <v>10</v>
      </c>
      <c r="M40" s="38">
        <v>1</v>
      </c>
      <c r="N40" s="38">
        <v>14</v>
      </c>
      <c r="O40" s="38">
        <v>80</v>
      </c>
      <c r="P40" s="37">
        <v>72.125</v>
      </c>
      <c r="Q40" s="37">
        <v>3</v>
      </c>
      <c r="R40" s="6"/>
    </row>
    <row r="41" ht="41" customHeight="1" spans="1:18">
      <c r="A41" s="37">
        <v>9</v>
      </c>
      <c r="B41" s="55"/>
      <c r="C41" s="45" t="s">
        <v>132</v>
      </c>
      <c r="D41" s="45" t="s">
        <v>1583</v>
      </c>
      <c r="E41" s="32" t="s">
        <v>645</v>
      </c>
      <c r="F41" s="32" t="s">
        <v>136</v>
      </c>
      <c r="G41" s="46" t="s">
        <v>653</v>
      </c>
      <c r="H41" s="37">
        <v>57</v>
      </c>
      <c r="I41" s="37">
        <v>72</v>
      </c>
      <c r="J41" s="37"/>
      <c r="K41" s="37">
        <v>129</v>
      </c>
      <c r="L41" s="37">
        <v>10</v>
      </c>
      <c r="M41" s="38">
        <v>1</v>
      </c>
      <c r="N41" s="38">
        <v>2</v>
      </c>
      <c r="O41" s="38">
        <v>79.6</v>
      </c>
      <c r="P41" s="37">
        <v>72.05</v>
      </c>
      <c r="Q41" s="37">
        <v>4</v>
      </c>
      <c r="R41" s="6"/>
    </row>
    <row r="42" ht="41" customHeight="1" spans="1:18">
      <c r="A42" s="37">
        <v>10</v>
      </c>
      <c r="B42" s="55"/>
      <c r="C42" s="45" t="s">
        <v>132</v>
      </c>
      <c r="D42" s="45" t="s">
        <v>1584</v>
      </c>
      <c r="E42" s="32" t="s">
        <v>668</v>
      </c>
      <c r="F42" s="32" t="s">
        <v>136</v>
      </c>
      <c r="G42" s="46" t="s">
        <v>674</v>
      </c>
      <c r="H42" s="37">
        <v>62</v>
      </c>
      <c r="I42" s="37">
        <v>67</v>
      </c>
      <c r="J42" s="37"/>
      <c r="K42" s="37">
        <v>129</v>
      </c>
      <c r="L42" s="37">
        <v>10</v>
      </c>
      <c r="M42" s="38">
        <v>1</v>
      </c>
      <c r="N42" s="38">
        <v>5</v>
      </c>
      <c r="O42" s="38">
        <v>80.8</v>
      </c>
      <c r="P42" s="37">
        <v>72.65</v>
      </c>
      <c r="Q42" s="37">
        <v>1</v>
      </c>
      <c r="R42" s="6"/>
    </row>
    <row r="43" ht="41" customHeight="1" spans="1:18">
      <c r="A43" s="37">
        <v>11</v>
      </c>
      <c r="B43" s="55"/>
      <c r="C43" s="45" t="s">
        <v>132</v>
      </c>
      <c r="D43" s="45" t="s">
        <v>1584</v>
      </c>
      <c r="E43" s="32" t="s">
        <v>678</v>
      </c>
      <c r="F43" s="32" t="s">
        <v>136</v>
      </c>
      <c r="G43" s="46" t="s">
        <v>684</v>
      </c>
      <c r="H43" s="37">
        <v>65</v>
      </c>
      <c r="I43" s="37">
        <v>65.5</v>
      </c>
      <c r="J43" s="37"/>
      <c r="K43" s="37">
        <v>130.5</v>
      </c>
      <c r="L43" s="37">
        <v>10</v>
      </c>
      <c r="M43" s="38">
        <v>1</v>
      </c>
      <c r="N43" s="38">
        <v>13</v>
      </c>
      <c r="O43" s="38">
        <v>79.8</v>
      </c>
      <c r="P43" s="37">
        <v>72.525</v>
      </c>
      <c r="Q43" s="37">
        <v>2</v>
      </c>
      <c r="R43" s="6"/>
    </row>
    <row r="44" ht="41" customHeight="1" spans="1:18">
      <c r="A44" s="37">
        <v>12</v>
      </c>
      <c r="B44" s="55"/>
      <c r="C44" s="45" t="s">
        <v>687</v>
      </c>
      <c r="D44" s="45" t="s">
        <v>1571</v>
      </c>
      <c r="E44" s="32" t="s">
        <v>689</v>
      </c>
      <c r="F44" s="32" t="s">
        <v>136</v>
      </c>
      <c r="G44" s="46" t="s">
        <v>693</v>
      </c>
      <c r="H44" s="37">
        <v>73</v>
      </c>
      <c r="I44" s="37">
        <v>61</v>
      </c>
      <c r="J44" s="37"/>
      <c r="K44" s="37">
        <v>134</v>
      </c>
      <c r="L44" s="37">
        <v>11</v>
      </c>
      <c r="M44" s="38">
        <v>1</v>
      </c>
      <c r="N44" s="38">
        <v>13</v>
      </c>
      <c r="O44" s="38">
        <v>82.8</v>
      </c>
      <c r="P44" s="37">
        <v>74.9</v>
      </c>
      <c r="Q44" s="37">
        <v>1</v>
      </c>
      <c r="R44" s="6"/>
    </row>
    <row r="45" ht="41" customHeight="1" spans="1:18">
      <c r="A45" s="37">
        <v>13</v>
      </c>
      <c r="B45" s="55"/>
      <c r="C45" s="45" t="s">
        <v>687</v>
      </c>
      <c r="D45" s="45" t="s">
        <v>1571</v>
      </c>
      <c r="E45" s="32" t="s">
        <v>697</v>
      </c>
      <c r="F45" s="32" t="s">
        <v>136</v>
      </c>
      <c r="G45" s="46" t="s">
        <v>703</v>
      </c>
      <c r="H45" s="37">
        <v>74</v>
      </c>
      <c r="I45" s="37">
        <v>68</v>
      </c>
      <c r="J45" s="37"/>
      <c r="K45" s="37">
        <v>142</v>
      </c>
      <c r="L45" s="37">
        <v>11</v>
      </c>
      <c r="M45" s="38">
        <v>1</v>
      </c>
      <c r="N45" s="38">
        <v>8</v>
      </c>
      <c r="O45" s="38">
        <v>78.6</v>
      </c>
      <c r="P45" s="37">
        <v>74.8</v>
      </c>
      <c r="Q45" s="37">
        <v>2</v>
      </c>
      <c r="R45" s="6"/>
    </row>
    <row r="46" ht="41" customHeight="1" spans="1:18">
      <c r="A46" s="37">
        <v>14</v>
      </c>
      <c r="B46" s="55"/>
      <c r="C46" s="45" t="s">
        <v>687</v>
      </c>
      <c r="D46" s="45" t="s">
        <v>1571</v>
      </c>
      <c r="E46" s="32" t="s">
        <v>706</v>
      </c>
      <c r="F46" s="32" t="s">
        <v>136</v>
      </c>
      <c r="G46" s="46" t="s">
        <v>713</v>
      </c>
      <c r="H46" s="37">
        <v>74.5</v>
      </c>
      <c r="I46" s="37">
        <v>63</v>
      </c>
      <c r="J46" s="37"/>
      <c r="K46" s="37">
        <v>137.5</v>
      </c>
      <c r="L46" s="37">
        <v>11</v>
      </c>
      <c r="M46" s="38">
        <v>1</v>
      </c>
      <c r="N46" s="38">
        <v>2</v>
      </c>
      <c r="O46" s="38">
        <v>79.2</v>
      </c>
      <c r="P46" s="37">
        <v>73.975</v>
      </c>
      <c r="Q46" s="37">
        <v>3</v>
      </c>
      <c r="R46" s="6"/>
    </row>
    <row r="47" ht="41" customHeight="1" spans="1:18">
      <c r="A47" s="37">
        <v>15</v>
      </c>
      <c r="B47" s="55"/>
      <c r="C47" s="45" t="s">
        <v>687</v>
      </c>
      <c r="D47" s="45" t="s">
        <v>1571</v>
      </c>
      <c r="E47" s="32" t="s">
        <v>717</v>
      </c>
      <c r="F47" s="32" t="s">
        <v>136</v>
      </c>
      <c r="G47" s="46" t="s">
        <v>723</v>
      </c>
      <c r="H47" s="37">
        <v>67.5</v>
      </c>
      <c r="I47" s="37">
        <v>62</v>
      </c>
      <c r="J47" s="37"/>
      <c r="K47" s="37">
        <v>129.5</v>
      </c>
      <c r="L47" s="37">
        <v>11</v>
      </c>
      <c r="M47" s="38">
        <v>1</v>
      </c>
      <c r="N47" s="38">
        <v>11</v>
      </c>
      <c r="O47" s="38">
        <v>82.8</v>
      </c>
      <c r="P47" s="37">
        <v>73.775</v>
      </c>
      <c r="Q47" s="37">
        <v>4</v>
      </c>
      <c r="R47" s="6"/>
    </row>
    <row r="48" ht="41" customHeight="1" spans="1:18">
      <c r="A48" s="37">
        <v>16</v>
      </c>
      <c r="B48" s="55"/>
      <c r="C48" s="45" t="s">
        <v>687</v>
      </c>
      <c r="D48" s="45" t="s">
        <v>1571</v>
      </c>
      <c r="E48" s="32" t="s">
        <v>726</v>
      </c>
      <c r="F48" s="32" t="s">
        <v>136</v>
      </c>
      <c r="G48" s="46" t="s">
        <v>732</v>
      </c>
      <c r="H48" s="37">
        <v>76.5</v>
      </c>
      <c r="I48" s="37">
        <v>59.5</v>
      </c>
      <c r="J48" s="37"/>
      <c r="K48" s="37">
        <v>136</v>
      </c>
      <c r="L48" s="37">
        <v>11</v>
      </c>
      <c r="M48" s="38">
        <v>1</v>
      </c>
      <c r="N48" s="38">
        <v>7</v>
      </c>
      <c r="O48" s="38">
        <v>78.4</v>
      </c>
      <c r="P48" s="37">
        <v>73.2</v>
      </c>
      <c r="Q48" s="37">
        <v>5</v>
      </c>
      <c r="R48" s="6"/>
    </row>
    <row r="49" ht="41" customHeight="1" spans="1:18">
      <c r="A49" s="37">
        <v>1</v>
      </c>
      <c r="B49" s="55" t="s">
        <v>1585</v>
      </c>
      <c r="C49" s="45" t="s">
        <v>132</v>
      </c>
      <c r="D49" s="45" t="s">
        <v>1586</v>
      </c>
      <c r="E49" s="32" t="s">
        <v>547</v>
      </c>
      <c r="F49" s="32" t="s">
        <v>210</v>
      </c>
      <c r="G49" s="46" t="s">
        <v>556</v>
      </c>
      <c r="H49" s="37">
        <v>64.5</v>
      </c>
      <c r="I49" s="37">
        <v>72</v>
      </c>
      <c r="J49" s="37"/>
      <c r="K49" s="37">
        <v>136.5</v>
      </c>
      <c r="L49" s="37">
        <v>9</v>
      </c>
      <c r="M49" s="38">
        <v>1</v>
      </c>
      <c r="N49" s="38">
        <v>10</v>
      </c>
      <c r="O49" s="38">
        <v>81</v>
      </c>
      <c r="P49" s="37">
        <v>74.625</v>
      </c>
      <c r="Q49" s="37">
        <v>1</v>
      </c>
      <c r="R49" s="6"/>
    </row>
    <row r="50" ht="41" customHeight="1" spans="1:18">
      <c r="A50" s="37">
        <v>2</v>
      </c>
      <c r="B50" s="55"/>
      <c r="C50" s="45" t="s">
        <v>132</v>
      </c>
      <c r="D50" s="45" t="s">
        <v>1586</v>
      </c>
      <c r="E50" s="32" t="s">
        <v>560</v>
      </c>
      <c r="F50" s="32" t="s">
        <v>210</v>
      </c>
      <c r="G50" s="46" t="s">
        <v>566</v>
      </c>
      <c r="H50" s="37">
        <v>61</v>
      </c>
      <c r="I50" s="37">
        <v>73</v>
      </c>
      <c r="J50" s="37"/>
      <c r="K50" s="37">
        <v>134</v>
      </c>
      <c r="L50" s="37">
        <v>9</v>
      </c>
      <c r="M50" s="38">
        <v>1</v>
      </c>
      <c r="N50" s="38">
        <v>21</v>
      </c>
      <c r="O50" s="38">
        <v>80.8</v>
      </c>
      <c r="P50" s="37">
        <v>73.9</v>
      </c>
      <c r="Q50" s="37">
        <v>2</v>
      </c>
      <c r="R50" s="6"/>
    </row>
    <row r="51" ht="41" customHeight="1" spans="1:18">
      <c r="A51" s="37">
        <v>3</v>
      </c>
      <c r="B51" s="55"/>
      <c r="C51" s="45" t="s">
        <v>132</v>
      </c>
      <c r="D51" s="45" t="s">
        <v>1586</v>
      </c>
      <c r="E51" s="32" t="s">
        <v>570</v>
      </c>
      <c r="F51" s="32" t="s">
        <v>210</v>
      </c>
      <c r="G51" s="46" t="s">
        <v>578</v>
      </c>
      <c r="H51" s="37">
        <v>61.5</v>
      </c>
      <c r="I51" s="37">
        <v>63.5</v>
      </c>
      <c r="J51" s="37"/>
      <c r="K51" s="37">
        <v>125</v>
      </c>
      <c r="L51" s="37">
        <v>9</v>
      </c>
      <c r="M51" s="38">
        <v>1</v>
      </c>
      <c r="N51" s="38">
        <v>11</v>
      </c>
      <c r="O51" s="38">
        <v>85</v>
      </c>
      <c r="P51" s="37">
        <v>73.75</v>
      </c>
      <c r="Q51" s="37">
        <v>3</v>
      </c>
      <c r="R51" s="6"/>
    </row>
    <row r="52" ht="41" customHeight="1" spans="1:18">
      <c r="A52" s="37">
        <v>4</v>
      </c>
      <c r="B52" s="55"/>
      <c r="C52" s="45" t="s">
        <v>132</v>
      </c>
      <c r="D52" s="45" t="s">
        <v>1586</v>
      </c>
      <c r="E52" s="32" t="s">
        <v>582</v>
      </c>
      <c r="F52" s="32" t="s">
        <v>210</v>
      </c>
      <c r="G52" s="46" t="s">
        <v>586</v>
      </c>
      <c r="H52" s="37">
        <v>65</v>
      </c>
      <c r="I52" s="37">
        <v>74</v>
      </c>
      <c r="J52" s="37"/>
      <c r="K52" s="37">
        <v>139</v>
      </c>
      <c r="L52" s="37">
        <v>9</v>
      </c>
      <c r="M52" s="38">
        <v>1</v>
      </c>
      <c r="N52" s="38">
        <v>15</v>
      </c>
      <c r="O52" s="38">
        <v>77.6</v>
      </c>
      <c r="P52" s="37">
        <v>73.55</v>
      </c>
      <c r="Q52" s="37">
        <v>4</v>
      </c>
      <c r="R52" s="6"/>
    </row>
    <row r="53" ht="41" customHeight="1" spans="1:18">
      <c r="A53" s="37">
        <v>5</v>
      </c>
      <c r="B53" s="55"/>
      <c r="C53" s="45" t="s">
        <v>132</v>
      </c>
      <c r="D53" s="45" t="s">
        <v>1586</v>
      </c>
      <c r="E53" s="32" t="s">
        <v>590</v>
      </c>
      <c r="F53" s="32" t="s">
        <v>210</v>
      </c>
      <c r="G53" s="46" t="s">
        <v>596</v>
      </c>
      <c r="H53" s="37">
        <v>67</v>
      </c>
      <c r="I53" s="37">
        <v>69</v>
      </c>
      <c r="J53" s="37"/>
      <c r="K53" s="37">
        <v>136</v>
      </c>
      <c r="L53" s="37">
        <v>9</v>
      </c>
      <c r="M53" s="38">
        <v>1</v>
      </c>
      <c r="N53" s="38">
        <v>6</v>
      </c>
      <c r="O53" s="38">
        <v>79</v>
      </c>
      <c r="P53" s="37">
        <v>73.5</v>
      </c>
      <c r="Q53" s="37">
        <v>5</v>
      </c>
      <c r="R53" s="6"/>
    </row>
    <row r="54" ht="41" customHeight="1" spans="1:18">
      <c r="A54" s="37">
        <v>6</v>
      </c>
      <c r="B54" s="55"/>
      <c r="C54" s="45" t="s">
        <v>132</v>
      </c>
      <c r="D54" s="45" t="s">
        <v>1586</v>
      </c>
      <c r="E54" s="32" t="s">
        <v>599</v>
      </c>
      <c r="F54" s="32" t="s">
        <v>210</v>
      </c>
      <c r="G54" s="46" t="s">
        <v>603</v>
      </c>
      <c r="H54" s="37">
        <v>65.5</v>
      </c>
      <c r="I54" s="37">
        <v>66.5</v>
      </c>
      <c r="J54" s="37"/>
      <c r="K54" s="37">
        <v>132</v>
      </c>
      <c r="L54" s="37">
        <v>9</v>
      </c>
      <c r="M54" s="38">
        <v>1</v>
      </c>
      <c r="N54" s="38">
        <v>17</v>
      </c>
      <c r="O54" s="38">
        <v>80.4</v>
      </c>
      <c r="P54" s="37">
        <v>73.2</v>
      </c>
      <c r="Q54" s="37">
        <v>6</v>
      </c>
      <c r="R54" s="6"/>
    </row>
    <row r="55" ht="41" customHeight="1" spans="1:18">
      <c r="A55" s="37">
        <v>7</v>
      </c>
      <c r="B55" s="55"/>
      <c r="C55" s="45" t="s">
        <v>132</v>
      </c>
      <c r="D55" s="45" t="s">
        <v>1583</v>
      </c>
      <c r="E55" s="32" t="s">
        <v>608</v>
      </c>
      <c r="F55" s="32" t="s">
        <v>210</v>
      </c>
      <c r="G55" s="46" t="s">
        <v>616</v>
      </c>
      <c r="H55" s="37">
        <v>62</v>
      </c>
      <c r="I55" s="37">
        <v>77</v>
      </c>
      <c r="J55" s="37"/>
      <c r="K55" s="37">
        <v>139</v>
      </c>
      <c r="L55" s="37">
        <v>10</v>
      </c>
      <c r="M55" s="38">
        <v>1</v>
      </c>
      <c r="N55" s="38">
        <v>7</v>
      </c>
      <c r="O55" s="38">
        <v>82.2</v>
      </c>
      <c r="P55" s="37">
        <v>75.85</v>
      </c>
      <c r="Q55" s="37">
        <v>1</v>
      </c>
      <c r="R55" s="6"/>
    </row>
    <row r="56" ht="41" customHeight="1" spans="1:18">
      <c r="A56" s="37">
        <v>8</v>
      </c>
      <c r="B56" s="55"/>
      <c r="C56" s="45" t="s">
        <v>132</v>
      </c>
      <c r="D56" s="45" t="s">
        <v>1583</v>
      </c>
      <c r="E56" s="32" t="s">
        <v>657</v>
      </c>
      <c r="F56" s="32" t="s">
        <v>210</v>
      </c>
      <c r="G56" s="46" t="s">
        <v>664</v>
      </c>
      <c r="H56" s="37">
        <v>64</v>
      </c>
      <c r="I56" s="37">
        <v>57.5</v>
      </c>
      <c r="J56" s="37"/>
      <c r="K56" s="37">
        <v>121.5</v>
      </c>
      <c r="L56" s="37">
        <v>10</v>
      </c>
      <c r="M56" s="38">
        <v>1</v>
      </c>
      <c r="N56" s="38">
        <v>18</v>
      </c>
      <c r="O56" s="38">
        <v>83.2</v>
      </c>
      <c r="P56" s="37">
        <v>71.975</v>
      </c>
      <c r="Q56" s="37">
        <v>5</v>
      </c>
      <c r="R56" s="6"/>
    </row>
    <row r="57" ht="41" customHeight="1" spans="1:18">
      <c r="A57" s="37">
        <v>9</v>
      </c>
      <c r="B57" s="55"/>
      <c r="C57" s="45" t="s">
        <v>687</v>
      </c>
      <c r="D57" s="45" t="s">
        <v>1577</v>
      </c>
      <c r="E57" s="32" t="s">
        <v>736</v>
      </c>
      <c r="F57" s="32" t="s">
        <v>210</v>
      </c>
      <c r="G57" s="46" t="s">
        <v>741</v>
      </c>
      <c r="H57" s="37">
        <v>71</v>
      </c>
      <c r="I57" s="37">
        <v>68.5</v>
      </c>
      <c r="J57" s="37"/>
      <c r="K57" s="37">
        <v>139.5</v>
      </c>
      <c r="L57" s="37">
        <v>12</v>
      </c>
      <c r="M57" s="38">
        <v>1</v>
      </c>
      <c r="N57" s="38">
        <v>6</v>
      </c>
      <c r="O57" s="38">
        <v>83.8</v>
      </c>
      <c r="P57" s="37">
        <v>76.775</v>
      </c>
      <c r="Q57" s="37">
        <v>1</v>
      </c>
      <c r="R57" s="6"/>
    </row>
    <row r="58" ht="41" customHeight="1" spans="1:18">
      <c r="A58" s="37">
        <v>10</v>
      </c>
      <c r="B58" s="55"/>
      <c r="C58" s="45" t="s">
        <v>687</v>
      </c>
      <c r="D58" s="45" t="s">
        <v>1577</v>
      </c>
      <c r="E58" s="32" t="s">
        <v>745</v>
      </c>
      <c r="F58" s="32" t="s">
        <v>210</v>
      </c>
      <c r="G58" s="46" t="s">
        <v>750</v>
      </c>
      <c r="H58" s="37">
        <v>67.5</v>
      </c>
      <c r="I58" s="37">
        <v>72.5</v>
      </c>
      <c r="J58" s="37"/>
      <c r="K58" s="37">
        <v>140</v>
      </c>
      <c r="L58" s="37">
        <v>12</v>
      </c>
      <c r="M58" s="38">
        <v>1</v>
      </c>
      <c r="N58" s="38">
        <v>14</v>
      </c>
      <c r="O58" s="38">
        <v>79.8</v>
      </c>
      <c r="P58" s="37">
        <v>74.9</v>
      </c>
      <c r="Q58" s="37">
        <v>2</v>
      </c>
      <c r="R58" s="6"/>
    </row>
    <row r="59" ht="41" customHeight="1" spans="1:18">
      <c r="A59" s="37">
        <v>11</v>
      </c>
      <c r="B59" s="55"/>
      <c r="C59" s="45" t="s">
        <v>687</v>
      </c>
      <c r="D59" s="45" t="s">
        <v>1577</v>
      </c>
      <c r="E59" s="32" t="s">
        <v>754</v>
      </c>
      <c r="F59" s="32" t="s">
        <v>210</v>
      </c>
      <c r="G59" s="46" t="s">
        <v>760</v>
      </c>
      <c r="H59" s="37">
        <v>72</v>
      </c>
      <c r="I59" s="37">
        <v>61</v>
      </c>
      <c r="J59" s="37"/>
      <c r="K59" s="37">
        <v>133</v>
      </c>
      <c r="L59" s="37">
        <v>12</v>
      </c>
      <c r="M59" s="38">
        <v>1</v>
      </c>
      <c r="N59" s="38">
        <v>8</v>
      </c>
      <c r="O59" s="38">
        <v>83.2</v>
      </c>
      <c r="P59" s="37">
        <v>74.85</v>
      </c>
      <c r="Q59" s="37">
        <v>3</v>
      </c>
      <c r="R59" s="6"/>
    </row>
    <row r="60" ht="41" customHeight="1" spans="1:18">
      <c r="A60" s="37">
        <v>12</v>
      </c>
      <c r="B60" s="55"/>
      <c r="C60" s="45" t="s">
        <v>687</v>
      </c>
      <c r="D60" s="45" t="s">
        <v>1577</v>
      </c>
      <c r="E60" s="32" t="s">
        <v>764</v>
      </c>
      <c r="F60" s="32" t="s">
        <v>210</v>
      </c>
      <c r="G60" s="46" t="s">
        <v>770</v>
      </c>
      <c r="H60" s="37">
        <v>65</v>
      </c>
      <c r="I60" s="37">
        <v>69.5</v>
      </c>
      <c r="J60" s="37"/>
      <c r="K60" s="37">
        <v>134.5</v>
      </c>
      <c r="L60" s="37">
        <v>12</v>
      </c>
      <c r="M60" s="38">
        <v>1</v>
      </c>
      <c r="N60" s="38">
        <v>11</v>
      </c>
      <c r="O60" s="38">
        <v>80.6</v>
      </c>
      <c r="P60" s="37">
        <v>73.925</v>
      </c>
      <c r="Q60" s="37">
        <v>4</v>
      </c>
      <c r="R60" s="6"/>
    </row>
    <row r="61" ht="41" customHeight="1" spans="1:18">
      <c r="A61" s="37">
        <v>13</v>
      </c>
      <c r="B61" s="55"/>
      <c r="C61" s="45" t="s">
        <v>687</v>
      </c>
      <c r="D61" s="45" t="s">
        <v>1577</v>
      </c>
      <c r="E61" s="32" t="s">
        <v>774</v>
      </c>
      <c r="F61" s="32" t="s">
        <v>210</v>
      </c>
      <c r="G61" s="46" t="s">
        <v>779</v>
      </c>
      <c r="H61" s="37">
        <v>64</v>
      </c>
      <c r="I61" s="37">
        <v>70.5</v>
      </c>
      <c r="J61" s="37"/>
      <c r="K61" s="37">
        <v>134.5</v>
      </c>
      <c r="L61" s="37">
        <v>12</v>
      </c>
      <c r="M61" s="38">
        <v>1</v>
      </c>
      <c r="N61" s="38">
        <v>13</v>
      </c>
      <c r="O61" s="38">
        <v>80.4</v>
      </c>
      <c r="P61" s="37">
        <v>73.825</v>
      </c>
      <c r="Q61" s="37">
        <v>5</v>
      </c>
      <c r="R61" s="6"/>
    </row>
    <row r="62" ht="41" customHeight="1" spans="1:18">
      <c r="A62" s="37">
        <v>14</v>
      </c>
      <c r="B62" s="55"/>
      <c r="C62" s="45" t="s">
        <v>875</v>
      </c>
      <c r="D62" s="45" t="s">
        <v>1587</v>
      </c>
      <c r="E62" s="32" t="s">
        <v>884</v>
      </c>
      <c r="F62" s="32" t="s">
        <v>210</v>
      </c>
      <c r="G62" s="46" t="s">
        <v>889</v>
      </c>
      <c r="H62" s="37">
        <v>67.5</v>
      </c>
      <c r="I62" s="37">
        <v>67.5</v>
      </c>
      <c r="J62" s="37"/>
      <c r="K62" s="37">
        <v>135</v>
      </c>
      <c r="L62" s="37">
        <v>11</v>
      </c>
      <c r="M62" s="38">
        <v>1</v>
      </c>
      <c r="N62" s="38">
        <v>16</v>
      </c>
      <c r="O62" s="38">
        <v>83</v>
      </c>
      <c r="P62" s="37">
        <v>75.25</v>
      </c>
      <c r="Q62" s="37">
        <v>1</v>
      </c>
      <c r="R62" s="6"/>
    </row>
    <row r="63" ht="41" customHeight="1" spans="1:18">
      <c r="A63" s="37">
        <v>15</v>
      </c>
      <c r="B63" s="55"/>
      <c r="C63" s="45" t="s">
        <v>892</v>
      </c>
      <c r="D63" s="45" t="s">
        <v>893</v>
      </c>
      <c r="E63" s="32" t="s">
        <v>895</v>
      </c>
      <c r="F63" s="32" t="s">
        <v>210</v>
      </c>
      <c r="G63" s="46" t="s">
        <v>900</v>
      </c>
      <c r="H63" s="37">
        <v>77</v>
      </c>
      <c r="I63" s="37">
        <v>71</v>
      </c>
      <c r="J63" s="37"/>
      <c r="K63" s="37">
        <v>148</v>
      </c>
      <c r="L63" s="37">
        <v>3</v>
      </c>
      <c r="M63" s="38">
        <v>2</v>
      </c>
      <c r="N63" s="38">
        <v>8</v>
      </c>
      <c r="O63" s="38">
        <v>77.8</v>
      </c>
      <c r="P63" s="37">
        <v>75.9</v>
      </c>
      <c r="Q63" s="37">
        <v>1</v>
      </c>
      <c r="R63" s="6"/>
    </row>
    <row r="64" ht="41" customHeight="1" spans="1:18">
      <c r="A64" s="37">
        <v>16</v>
      </c>
      <c r="B64" s="55"/>
      <c r="C64" s="45" t="s">
        <v>903</v>
      </c>
      <c r="D64" s="45" t="s">
        <v>893</v>
      </c>
      <c r="E64" s="32" t="s">
        <v>904</v>
      </c>
      <c r="F64" s="32" t="s">
        <v>210</v>
      </c>
      <c r="G64" s="46" t="s">
        <v>908</v>
      </c>
      <c r="H64" s="37">
        <v>65</v>
      </c>
      <c r="I64" s="37">
        <v>62.5</v>
      </c>
      <c r="J64" s="37"/>
      <c r="K64" s="37">
        <v>127.5</v>
      </c>
      <c r="L64" s="37">
        <v>3</v>
      </c>
      <c r="M64" s="38">
        <v>2</v>
      </c>
      <c r="N64" s="38">
        <v>6</v>
      </c>
      <c r="O64" s="38">
        <v>82.8</v>
      </c>
      <c r="P64" s="37">
        <v>73.275</v>
      </c>
      <c r="Q64" s="37">
        <v>1</v>
      </c>
      <c r="R64" s="6"/>
    </row>
    <row r="65" ht="45" customHeight="1" spans="1:18">
      <c r="A65" s="37">
        <v>1</v>
      </c>
      <c r="B65" s="55" t="s">
        <v>1588</v>
      </c>
      <c r="C65" s="45" t="s">
        <v>687</v>
      </c>
      <c r="D65" s="45" t="s">
        <v>1572</v>
      </c>
      <c r="E65" s="32" t="s">
        <v>783</v>
      </c>
      <c r="F65" s="32" t="s">
        <v>136</v>
      </c>
      <c r="G65" s="46" t="s">
        <v>788</v>
      </c>
      <c r="H65" s="37">
        <v>67.5</v>
      </c>
      <c r="I65" s="37">
        <v>66.5</v>
      </c>
      <c r="J65" s="37"/>
      <c r="K65" s="37">
        <v>134</v>
      </c>
      <c r="L65" s="37">
        <v>13</v>
      </c>
      <c r="M65" s="38">
        <v>1</v>
      </c>
      <c r="N65" s="38">
        <v>8</v>
      </c>
      <c r="O65" s="38">
        <v>83.2</v>
      </c>
      <c r="P65" s="37">
        <v>75.1</v>
      </c>
      <c r="Q65" s="37">
        <v>1</v>
      </c>
      <c r="R65" s="6"/>
    </row>
    <row r="66" ht="45" customHeight="1" spans="1:18">
      <c r="A66" s="37">
        <v>2</v>
      </c>
      <c r="B66" s="55"/>
      <c r="C66" s="45" t="s">
        <v>687</v>
      </c>
      <c r="D66" s="45" t="s">
        <v>1572</v>
      </c>
      <c r="E66" s="32" t="s">
        <v>792</v>
      </c>
      <c r="F66" s="32" t="s">
        <v>136</v>
      </c>
      <c r="G66" s="46" t="s">
        <v>797</v>
      </c>
      <c r="H66" s="37">
        <v>76</v>
      </c>
      <c r="I66" s="37">
        <v>67.5</v>
      </c>
      <c r="J66" s="37"/>
      <c r="K66" s="37">
        <v>143.5</v>
      </c>
      <c r="L66" s="37">
        <v>13</v>
      </c>
      <c r="M66" s="38">
        <v>1</v>
      </c>
      <c r="N66" s="38">
        <v>17</v>
      </c>
      <c r="O66" s="38">
        <v>77.2</v>
      </c>
      <c r="P66" s="37">
        <v>74.475</v>
      </c>
      <c r="Q66" s="37">
        <v>2</v>
      </c>
      <c r="R66" s="6"/>
    </row>
    <row r="67" ht="45" customHeight="1" spans="1:18">
      <c r="A67" s="37">
        <v>3</v>
      </c>
      <c r="B67" s="55"/>
      <c r="C67" s="45" t="s">
        <v>687</v>
      </c>
      <c r="D67" s="45" t="s">
        <v>1572</v>
      </c>
      <c r="E67" s="32" t="s">
        <v>801</v>
      </c>
      <c r="F67" s="32" t="s">
        <v>136</v>
      </c>
      <c r="G67" s="46" t="s">
        <v>807</v>
      </c>
      <c r="H67" s="37">
        <v>70</v>
      </c>
      <c r="I67" s="37">
        <v>66</v>
      </c>
      <c r="J67" s="37"/>
      <c r="K67" s="37">
        <v>136</v>
      </c>
      <c r="L67" s="37">
        <v>13</v>
      </c>
      <c r="M67" s="38">
        <v>1</v>
      </c>
      <c r="N67" s="38">
        <v>10</v>
      </c>
      <c r="O67" s="38">
        <v>79.8</v>
      </c>
      <c r="P67" s="37">
        <v>73.9</v>
      </c>
      <c r="Q67" s="37">
        <v>3</v>
      </c>
      <c r="R67" s="6"/>
    </row>
    <row r="68" ht="45" customHeight="1" spans="1:18">
      <c r="A68" s="37">
        <v>4</v>
      </c>
      <c r="B68" s="55"/>
      <c r="C68" s="45" t="s">
        <v>687</v>
      </c>
      <c r="D68" s="45" t="s">
        <v>1572</v>
      </c>
      <c r="E68" s="32" t="s">
        <v>811</v>
      </c>
      <c r="F68" s="32" t="s">
        <v>136</v>
      </c>
      <c r="G68" s="46" t="s">
        <v>818</v>
      </c>
      <c r="H68" s="37">
        <v>67</v>
      </c>
      <c r="I68" s="37">
        <v>64.5</v>
      </c>
      <c r="J68" s="37"/>
      <c r="K68" s="37">
        <v>131.5</v>
      </c>
      <c r="L68" s="37">
        <v>13</v>
      </c>
      <c r="M68" s="38">
        <v>1</v>
      </c>
      <c r="N68" s="38">
        <v>2</v>
      </c>
      <c r="O68" s="38">
        <v>81.6</v>
      </c>
      <c r="P68" s="37">
        <v>73.675</v>
      </c>
      <c r="Q68" s="37">
        <v>4</v>
      </c>
      <c r="R68" s="6"/>
    </row>
    <row r="69" ht="45" customHeight="1" spans="1:18">
      <c r="A69" s="37">
        <v>5</v>
      </c>
      <c r="B69" s="55"/>
      <c r="C69" s="45" t="s">
        <v>687</v>
      </c>
      <c r="D69" s="45" t="s">
        <v>1572</v>
      </c>
      <c r="E69" s="32" t="s">
        <v>822</v>
      </c>
      <c r="F69" s="32" t="s">
        <v>136</v>
      </c>
      <c r="G69" s="46" t="s">
        <v>826</v>
      </c>
      <c r="H69" s="37">
        <v>69.5</v>
      </c>
      <c r="I69" s="37">
        <v>68</v>
      </c>
      <c r="J69" s="37"/>
      <c r="K69" s="37">
        <v>137.5</v>
      </c>
      <c r="L69" s="37">
        <v>13</v>
      </c>
      <c r="M69" s="38">
        <v>1</v>
      </c>
      <c r="N69" s="38">
        <v>1</v>
      </c>
      <c r="O69" s="38">
        <v>76.2</v>
      </c>
      <c r="P69" s="37">
        <v>72.475</v>
      </c>
      <c r="Q69" s="37">
        <v>5</v>
      </c>
      <c r="R69" s="6"/>
    </row>
    <row r="70" ht="45" customHeight="1" spans="1:18">
      <c r="A70" s="37">
        <v>6</v>
      </c>
      <c r="B70" s="55"/>
      <c r="C70" s="45" t="s">
        <v>875</v>
      </c>
      <c r="D70" s="45" t="s">
        <v>1589</v>
      </c>
      <c r="E70" s="32" t="s">
        <v>877</v>
      </c>
      <c r="F70" s="32" t="s">
        <v>136</v>
      </c>
      <c r="G70" s="46" t="s">
        <v>880</v>
      </c>
      <c r="H70" s="37">
        <v>71.5</v>
      </c>
      <c r="I70" s="37">
        <v>72.5</v>
      </c>
      <c r="J70" s="37"/>
      <c r="K70" s="37">
        <v>144</v>
      </c>
      <c r="L70" s="37">
        <v>11</v>
      </c>
      <c r="M70" s="38">
        <v>1</v>
      </c>
      <c r="N70" s="38">
        <v>9</v>
      </c>
      <c r="O70" s="38">
        <v>76.4</v>
      </c>
      <c r="P70" s="37">
        <v>74.2</v>
      </c>
      <c r="Q70" s="37">
        <v>1</v>
      </c>
      <c r="R70" s="6"/>
    </row>
    <row r="71" ht="45" customHeight="1" spans="1:18">
      <c r="A71" s="37">
        <v>7</v>
      </c>
      <c r="B71" s="55"/>
      <c r="C71" s="45" t="s">
        <v>933</v>
      </c>
      <c r="D71" s="45" t="s">
        <v>893</v>
      </c>
      <c r="E71" s="32" t="s">
        <v>935</v>
      </c>
      <c r="F71" s="32" t="s">
        <v>136</v>
      </c>
      <c r="G71" s="46" t="s">
        <v>938</v>
      </c>
      <c r="H71" s="37">
        <v>73</v>
      </c>
      <c r="I71" s="37">
        <v>60.5</v>
      </c>
      <c r="J71" s="37"/>
      <c r="K71" s="37">
        <v>133.5</v>
      </c>
      <c r="L71" s="37">
        <v>14</v>
      </c>
      <c r="M71" s="38">
        <v>1</v>
      </c>
      <c r="N71" s="38">
        <v>19</v>
      </c>
      <c r="O71" s="38">
        <v>80.8</v>
      </c>
      <c r="P71" s="37">
        <v>73.775</v>
      </c>
      <c r="Q71" s="37">
        <v>1</v>
      </c>
      <c r="R71" s="6"/>
    </row>
    <row r="72" ht="45" customHeight="1" spans="1:18">
      <c r="A72" s="37">
        <v>8</v>
      </c>
      <c r="B72" s="55"/>
      <c r="C72" s="45" t="s">
        <v>941</v>
      </c>
      <c r="D72" s="45" t="s">
        <v>893</v>
      </c>
      <c r="E72" s="32" t="s">
        <v>943</v>
      </c>
      <c r="F72" s="32" t="s">
        <v>136</v>
      </c>
      <c r="G72" s="46" t="s">
        <v>951</v>
      </c>
      <c r="H72" s="37">
        <v>70.5</v>
      </c>
      <c r="I72" s="37">
        <v>66.5</v>
      </c>
      <c r="J72" s="37"/>
      <c r="K72" s="37">
        <v>137</v>
      </c>
      <c r="L72" s="37">
        <v>21</v>
      </c>
      <c r="M72" s="38">
        <v>1</v>
      </c>
      <c r="N72" s="38">
        <v>5</v>
      </c>
      <c r="O72" s="38">
        <v>77.6</v>
      </c>
      <c r="P72" s="37">
        <v>73.05</v>
      </c>
      <c r="Q72" s="37">
        <v>1</v>
      </c>
      <c r="R72" s="6"/>
    </row>
    <row r="73" ht="45" customHeight="1" spans="1:18">
      <c r="A73" s="37">
        <v>9</v>
      </c>
      <c r="B73" s="55"/>
      <c r="C73" s="45" t="s">
        <v>954</v>
      </c>
      <c r="D73" s="45" t="s">
        <v>1590</v>
      </c>
      <c r="E73" s="32" t="s">
        <v>956</v>
      </c>
      <c r="F73" s="32" t="s">
        <v>136</v>
      </c>
      <c r="G73" s="46" t="s">
        <v>962</v>
      </c>
      <c r="H73" s="37">
        <v>74.5</v>
      </c>
      <c r="I73" s="37">
        <v>66.5</v>
      </c>
      <c r="J73" s="37"/>
      <c r="K73" s="37">
        <v>141</v>
      </c>
      <c r="L73" s="37">
        <v>15</v>
      </c>
      <c r="M73" s="38">
        <v>1</v>
      </c>
      <c r="N73" s="38">
        <v>5</v>
      </c>
      <c r="O73" s="38">
        <v>79.8</v>
      </c>
      <c r="P73" s="37">
        <v>75.15</v>
      </c>
      <c r="Q73" s="37">
        <v>1</v>
      </c>
      <c r="R73" s="6"/>
    </row>
    <row r="74" ht="45" customHeight="1" spans="1:18">
      <c r="A74" s="37">
        <v>10</v>
      </c>
      <c r="B74" s="55"/>
      <c r="C74" s="45" t="s">
        <v>982</v>
      </c>
      <c r="D74" s="45" t="s">
        <v>1571</v>
      </c>
      <c r="E74" s="32" t="s">
        <v>984</v>
      </c>
      <c r="F74" s="32" t="s">
        <v>136</v>
      </c>
      <c r="G74" s="46" t="s">
        <v>990</v>
      </c>
      <c r="H74" s="37">
        <v>68</v>
      </c>
      <c r="I74" s="37">
        <v>70</v>
      </c>
      <c r="J74" s="37"/>
      <c r="K74" s="37">
        <v>138</v>
      </c>
      <c r="L74" s="37">
        <v>12</v>
      </c>
      <c r="M74" s="38">
        <v>1</v>
      </c>
      <c r="N74" s="38">
        <v>10</v>
      </c>
      <c r="O74" s="38">
        <v>82.2</v>
      </c>
      <c r="P74" s="37">
        <v>75.6</v>
      </c>
      <c r="Q74" s="37">
        <v>1</v>
      </c>
      <c r="R74" s="6"/>
    </row>
    <row r="75" ht="45" customHeight="1" spans="1:18">
      <c r="A75" s="37">
        <v>11</v>
      </c>
      <c r="B75" s="55"/>
      <c r="C75" s="45" t="s">
        <v>1002</v>
      </c>
      <c r="D75" s="45" t="s">
        <v>1003</v>
      </c>
      <c r="E75" s="32" t="s">
        <v>1005</v>
      </c>
      <c r="F75" s="32" t="s">
        <v>136</v>
      </c>
      <c r="G75" s="46" t="s">
        <v>1012</v>
      </c>
      <c r="H75" s="37">
        <v>68</v>
      </c>
      <c r="I75" s="37">
        <v>67.5</v>
      </c>
      <c r="J75" s="37"/>
      <c r="K75" s="37">
        <v>135.5</v>
      </c>
      <c r="L75" s="37">
        <v>13</v>
      </c>
      <c r="M75" s="38">
        <v>1</v>
      </c>
      <c r="N75" s="38">
        <v>14</v>
      </c>
      <c r="O75" s="38">
        <v>76.8</v>
      </c>
      <c r="P75" s="37">
        <v>72.275</v>
      </c>
      <c r="Q75" s="37">
        <v>1</v>
      </c>
      <c r="R75" s="6"/>
    </row>
    <row r="76" ht="45" customHeight="1" spans="1:18">
      <c r="A76" s="37">
        <v>12</v>
      </c>
      <c r="B76" s="55"/>
      <c r="C76" s="45" t="s">
        <v>1036</v>
      </c>
      <c r="D76" s="45" t="s">
        <v>1591</v>
      </c>
      <c r="E76" s="32" t="s">
        <v>1039</v>
      </c>
      <c r="F76" s="32" t="s">
        <v>136</v>
      </c>
      <c r="G76" s="46" t="s">
        <v>1044</v>
      </c>
      <c r="H76" s="37">
        <v>74.5</v>
      </c>
      <c r="I76" s="37">
        <v>63.5</v>
      </c>
      <c r="J76" s="37"/>
      <c r="K76" s="37">
        <v>138</v>
      </c>
      <c r="L76" s="37">
        <v>19</v>
      </c>
      <c r="M76" s="38">
        <v>1</v>
      </c>
      <c r="N76" s="38">
        <v>4</v>
      </c>
      <c r="O76" s="38">
        <v>78.4</v>
      </c>
      <c r="P76" s="37">
        <v>73.7</v>
      </c>
      <c r="Q76" s="37">
        <v>1</v>
      </c>
      <c r="R76" s="6"/>
    </row>
    <row r="77" ht="45" customHeight="1" spans="1:18">
      <c r="A77" s="37">
        <v>13</v>
      </c>
      <c r="B77" s="55"/>
      <c r="C77" s="45" t="s">
        <v>1036</v>
      </c>
      <c r="D77" s="45" t="s">
        <v>1592</v>
      </c>
      <c r="E77" s="32" t="s">
        <v>1069</v>
      </c>
      <c r="F77" s="32" t="s">
        <v>136</v>
      </c>
      <c r="G77" s="46" t="s">
        <v>1074</v>
      </c>
      <c r="H77" s="37">
        <v>74</v>
      </c>
      <c r="I77" s="37">
        <v>65</v>
      </c>
      <c r="J77" s="37"/>
      <c r="K77" s="37">
        <v>139</v>
      </c>
      <c r="L77" s="37">
        <v>16</v>
      </c>
      <c r="M77" s="38">
        <v>1</v>
      </c>
      <c r="N77" s="38">
        <v>10</v>
      </c>
      <c r="O77" s="38">
        <v>73.2</v>
      </c>
      <c r="P77" s="37">
        <v>71.35</v>
      </c>
      <c r="Q77" s="37">
        <v>1</v>
      </c>
      <c r="R77" s="6"/>
    </row>
    <row r="78" ht="45" customHeight="1" spans="1:18">
      <c r="A78" s="37">
        <v>14</v>
      </c>
      <c r="B78" s="55"/>
      <c r="C78" s="45" t="s">
        <v>1126</v>
      </c>
      <c r="D78" s="45" t="s">
        <v>1593</v>
      </c>
      <c r="E78" s="32" t="s">
        <v>1129</v>
      </c>
      <c r="F78" s="32" t="s">
        <v>136</v>
      </c>
      <c r="G78" s="46" t="s">
        <v>1132</v>
      </c>
      <c r="H78" s="37">
        <v>67.5</v>
      </c>
      <c r="I78" s="37">
        <v>67.5</v>
      </c>
      <c r="J78" s="37"/>
      <c r="K78" s="37">
        <v>135</v>
      </c>
      <c r="L78" s="37">
        <v>15</v>
      </c>
      <c r="M78" s="38">
        <v>1</v>
      </c>
      <c r="N78" s="38">
        <v>14</v>
      </c>
      <c r="O78" s="38">
        <v>73.8</v>
      </c>
      <c r="P78" s="37">
        <v>70.65</v>
      </c>
      <c r="Q78" s="37">
        <v>1</v>
      </c>
      <c r="R78" s="6"/>
    </row>
    <row r="79" ht="45" customHeight="1" spans="1:18">
      <c r="A79" s="37">
        <v>15</v>
      </c>
      <c r="B79" s="55"/>
      <c r="C79" s="45" t="s">
        <v>1167</v>
      </c>
      <c r="D79" s="45" t="s">
        <v>1168</v>
      </c>
      <c r="E79" s="32" t="s">
        <v>1169</v>
      </c>
      <c r="F79" s="32" t="s">
        <v>136</v>
      </c>
      <c r="G79" s="46" t="s">
        <v>1177</v>
      </c>
      <c r="H79" s="37">
        <v>68</v>
      </c>
      <c r="I79" s="37">
        <v>64</v>
      </c>
      <c r="J79" s="37"/>
      <c r="K79" s="37">
        <v>132</v>
      </c>
      <c r="L79" s="37">
        <v>3</v>
      </c>
      <c r="M79" s="38">
        <v>2</v>
      </c>
      <c r="N79" s="38">
        <v>1</v>
      </c>
      <c r="O79" s="38">
        <v>82.5</v>
      </c>
      <c r="P79" s="37">
        <v>74.25</v>
      </c>
      <c r="Q79" s="37">
        <v>1</v>
      </c>
      <c r="R79" s="6"/>
    </row>
    <row r="80" ht="42" customHeight="1" spans="1:18">
      <c r="A80" s="37">
        <v>1</v>
      </c>
      <c r="B80" s="55" t="s">
        <v>1594</v>
      </c>
      <c r="C80" s="45" t="s">
        <v>687</v>
      </c>
      <c r="D80" s="45" t="s">
        <v>1578</v>
      </c>
      <c r="E80" s="32" t="s">
        <v>830</v>
      </c>
      <c r="F80" s="32" t="s">
        <v>210</v>
      </c>
      <c r="G80" s="46" t="s">
        <v>835</v>
      </c>
      <c r="H80" s="37">
        <v>69.5</v>
      </c>
      <c r="I80" s="37">
        <v>65</v>
      </c>
      <c r="J80" s="37"/>
      <c r="K80" s="37">
        <v>134.5</v>
      </c>
      <c r="L80" s="37">
        <v>14</v>
      </c>
      <c r="M80" s="38">
        <v>1</v>
      </c>
      <c r="N80" s="38">
        <v>3</v>
      </c>
      <c r="O80" s="38">
        <v>84.4</v>
      </c>
      <c r="P80" s="37">
        <v>75.825</v>
      </c>
      <c r="Q80" s="37">
        <v>1</v>
      </c>
      <c r="R80" s="6"/>
    </row>
    <row r="81" ht="42" customHeight="1" spans="1:18">
      <c r="A81" s="37">
        <v>2</v>
      </c>
      <c r="B81" s="55"/>
      <c r="C81" s="45" t="s">
        <v>687</v>
      </c>
      <c r="D81" s="45" t="s">
        <v>1578</v>
      </c>
      <c r="E81" s="32" t="s">
        <v>839</v>
      </c>
      <c r="F81" s="32" t="s">
        <v>210</v>
      </c>
      <c r="G81" s="46" t="s">
        <v>846</v>
      </c>
      <c r="H81" s="37">
        <v>73.5</v>
      </c>
      <c r="I81" s="37">
        <v>65.5</v>
      </c>
      <c r="J81" s="37"/>
      <c r="K81" s="37">
        <v>139</v>
      </c>
      <c r="L81" s="37">
        <v>14</v>
      </c>
      <c r="M81" s="38">
        <v>1</v>
      </c>
      <c r="N81" s="38">
        <v>6</v>
      </c>
      <c r="O81" s="38">
        <v>81</v>
      </c>
      <c r="P81" s="37">
        <v>75.25</v>
      </c>
      <c r="Q81" s="37">
        <v>2</v>
      </c>
      <c r="R81" s="6"/>
    </row>
    <row r="82" ht="42" customHeight="1" spans="1:18">
      <c r="A82" s="37">
        <v>3</v>
      </c>
      <c r="B82" s="55"/>
      <c r="C82" s="45" t="s">
        <v>687</v>
      </c>
      <c r="D82" s="45" t="s">
        <v>1578</v>
      </c>
      <c r="E82" s="32" t="s">
        <v>850</v>
      </c>
      <c r="F82" s="32" t="s">
        <v>210</v>
      </c>
      <c r="G82" s="46" t="s">
        <v>856</v>
      </c>
      <c r="H82" s="37">
        <v>73</v>
      </c>
      <c r="I82" s="37">
        <v>68</v>
      </c>
      <c r="J82" s="37"/>
      <c r="K82" s="37">
        <v>141</v>
      </c>
      <c r="L82" s="37">
        <v>14</v>
      </c>
      <c r="M82" s="38">
        <v>1</v>
      </c>
      <c r="N82" s="38">
        <v>8</v>
      </c>
      <c r="O82" s="38">
        <v>79</v>
      </c>
      <c r="P82" s="37">
        <v>74.75</v>
      </c>
      <c r="Q82" s="37">
        <v>3</v>
      </c>
      <c r="R82" s="6"/>
    </row>
    <row r="83" ht="42" customHeight="1" spans="1:18">
      <c r="A83" s="37">
        <v>4</v>
      </c>
      <c r="B83" s="55"/>
      <c r="C83" s="45" t="s">
        <v>687</v>
      </c>
      <c r="D83" s="45" t="s">
        <v>1578</v>
      </c>
      <c r="E83" s="32" t="s">
        <v>858</v>
      </c>
      <c r="F83" s="32" t="s">
        <v>210</v>
      </c>
      <c r="G83" s="46" t="s">
        <v>864</v>
      </c>
      <c r="H83" s="37">
        <v>74.5</v>
      </c>
      <c r="I83" s="37">
        <v>67.5</v>
      </c>
      <c r="J83" s="37"/>
      <c r="K83" s="37">
        <v>142</v>
      </c>
      <c r="L83" s="37">
        <v>14</v>
      </c>
      <c r="M83" s="38">
        <v>1</v>
      </c>
      <c r="N83" s="38">
        <v>15</v>
      </c>
      <c r="O83" s="38">
        <v>78.4</v>
      </c>
      <c r="P83" s="37">
        <v>74.7</v>
      </c>
      <c r="Q83" s="37">
        <v>4</v>
      </c>
      <c r="R83" s="6"/>
    </row>
    <row r="84" ht="42" customHeight="1" spans="1:18">
      <c r="A84" s="37">
        <v>5</v>
      </c>
      <c r="B84" s="55"/>
      <c r="C84" s="45" t="s">
        <v>687</v>
      </c>
      <c r="D84" s="45" t="s">
        <v>1578</v>
      </c>
      <c r="E84" s="32" t="s">
        <v>867</v>
      </c>
      <c r="F84" s="32" t="s">
        <v>210</v>
      </c>
      <c r="G84" s="46" t="s">
        <v>872</v>
      </c>
      <c r="H84" s="37">
        <v>62</v>
      </c>
      <c r="I84" s="37">
        <v>70.5</v>
      </c>
      <c r="J84" s="37"/>
      <c r="K84" s="37">
        <v>132.5</v>
      </c>
      <c r="L84" s="37">
        <v>14</v>
      </c>
      <c r="M84" s="38">
        <v>1</v>
      </c>
      <c r="N84" s="38">
        <v>1</v>
      </c>
      <c r="O84" s="38">
        <v>79.4</v>
      </c>
      <c r="P84" s="37">
        <v>72.825</v>
      </c>
      <c r="Q84" s="37">
        <v>5</v>
      </c>
      <c r="R84" s="6"/>
    </row>
    <row r="85" ht="42" customHeight="1" spans="1:18">
      <c r="A85" s="37">
        <v>6</v>
      </c>
      <c r="B85" s="55"/>
      <c r="C85" s="45" t="s">
        <v>911</v>
      </c>
      <c r="D85" s="45" t="s">
        <v>893</v>
      </c>
      <c r="E85" s="32" t="s">
        <v>913</v>
      </c>
      <c r="F85" s="32" t="s">
        <v>210</v>
      </c>
      <c r="G85" s="46" t="s">
        <v>919</v>
      </c>
      <c r="H85" s="37">
        <v>70.5</v>
      </c>
      <c r="I85" s="37">
        <v>63.5</v>
      </c>
      <c r="J85" s="37"/>
      <c r="K85" s="37">
        <v>134</v>
      </c>
      <c r="L85" s="37">
        <v>3</v>
      </c>
      <c r="M85" s="38">
        <v>2</v>
      </c>
      <c r="N85" s="38">
        <v>3</v>
      </c>
      <c r="O85" s="38">
        <v>77.2</v>
      </c>
      <c r="P85" s="37">
        <v>72.1</v>
      </c>
      <c r="Q85" s="37">
        <v>1</v>
      </c>
      <c r="R85" s="6"/>
    </row>
    <row r="86" ht="42" customHeight="1" spans="1:18">
      <c r="A86" s="37">
        <v>7</v>
      </c>
      <c r="B86" s="55"/>
      <c r="C86" s="45" t="s">
        <v>922</v>
      </c>
      <c r="D86" s="45" t="s">
        <v>893</v>
      </c>
      <c r="E86" s="32" t="s">
        <v>924</v>
      </c>
      <c r="F86" s="32" t="s">
        <v>210</v>
      </c>
      <c r="G86" s="46" t="s">
        <v>930</v>
      </c>
      <c r="H86" s="37">
        <v>68.5</v>
      </c>
      <c r="I86" s="37">
        <v>74</v>
      </c>
      <c r="J86" s="37"/>
      <c r="K86" s="37">
        <v>142.5</v>
      </c>
      <c r="L86" s="37">
        <v>2</v>
      </c>
      <c r="M86" s="38">
        <v>1</v>
      </c>
      <c r="N86" s="38">
        <v>3</v>
      </c>
      <c r="O86" s="38">
        <v>80.6</v>
      </c>
      <c r="P86" s="37">
        <v>75.925</v>
      </c>
      <c r="Q86" s="37">
        <v>1</v>
      </c>
      <c r="R86" s="6"/>
    </row>
    <row r="87" ht="42" customHeight="1" spans="1:18">
      <c r="A87" s="37">
        <v>8</v>
      </c>
      <c r="B87" s="55"/>
      <c r="C87" s="45" t="s">
        <v>954</v>
      </c>
      <c r="D87" s="45" t="s">
        <v>1595</v>
      </c>
      <c r="E87" s="32" t="s">
        <v>966</v>
      </c>
      <c r="F87" s="32" t="s">
        <v>210</v>
      </c>
      <c r="G87" s="46" t="s">
        <v>972</v>
      </c>
      <c r="H87" s="37">
        <v>67</v>
      </c>
      <c r="I87" s="37">
        <v>62.5</v>
      </c>
      <c r="J87" s="37"/>
      <c r="K87" s="37">
        <v>129.5</v>
      </c>
      <c r="L87" s="37">
        <v>15</v>
      </c>
      <c r="M87" s="38">
        <v>1</v>
      </c>
      <c r="N87" s="38">
        <v>2</v>
      </c>
      <c r="O87" s="38">
        <v>81</v>
      </c>
      <c r="P87" s="37">
        <v>72.875</v>
      </c>
      <c r="Q87" s="37">
        <v>1</v>
      </c>
      <c r="R87" s="6"/>
    </row>
    <row r="88" ht="42" customHeight="1" spans="1:18">
      <c r="A88" s="37">
        <v>9</v>
      </c>
      <c r="B88" s="55"/>
      <c r="C88" s="45" t="s">
        <v>954</v>
      </c>
      <c r="D88" s="45" t="s">
        <v>1596</v>
      </c>
      <c r="E88" s="32" t="s">
        <v>975</v>
      </c>
      <c r="F88" s="32" t="s">
        <v>210</v>
      </c>
      <c r="G88" s="46" t="s">
        <v>979</v>
      </c>
      <c r="H88" s="37">
        <v>69</v>
      </c>
      <c r="I88" s="37">
        <v>59.5</v>
      </c>
      <c r="J88" s="37"/>
      <c r="K88" s="37">
        <v>128.5</v>
      </c>
      <c r="L88" s="37">
        <v>15</v>
      </c>
      <c r="M88" s="38">
        <v>1</v>
      </c>
      <c r="N88" s="38">
        <v>18</v>
      </c>
      <c r="O88" s="38">
        <v>81.4</v>
      </c>
      <c r="P88" s="37">
        <v>72.825</v>
      </c>
      <c r="Q88" s="37">
        <v>1</v>
      </c>
      <c r="R88" s="6"/>
    </row>
    <row r="89" ht="42" customHeight="1" spans="1:18">
      <c r="A89" s="37">
        <v>10</v>
      </c>
      <c r="B89" s="55"/>
      <c r="C89" s="45" t="s">
        <v>982</v>
      </c>
      <c r="D89" s="45" t="s">
        <v>1577</v>
      </c>
      <c r="E89" s="32" t="s">
        <v>994</v>
      </c>
      <c r="F89" s="32" t="s">
        <v>210</v>
      </c>
      <c r="G89" s="46" t="s">
        <v>999</v>
      </c>
      <c r="H89" s="37">
        <v>68.5</v>
      </c>
      <c r="I89" s="37">
        <v>69</v>
      </c>
      <c r="J89" s="37"/>
      <c r="K89" s="37">
        <v>137.5</v>
      </c>
      <c r="L89" s="37">
        <v>12</v>
      </c>
      <c r="M89" s="38">
        <v>1</v>
      </c>
      <c r="N89" s="38">
        <v>2</v>
      </c>
      <c r="O89" s="38">
        <v>84.4</v>
      </c>
      <c r="P89" s="37">
        <v>76.575</v>
      </c>
      <c r="Q89" s="37">
        <v>1</v>
      </c>
      <c r="R89" s="6"/>
    </row>
    <row r="90" ht="42" customHeight="1" spans="1:18">
      <c r="A90" s="37">
        <v>11</v>
      </c>
      <c r="B90" s="55"/>
      <c r="C90" s="45" t="s">
        <v>1015</v>
      </c>
      <c r="D90" s="45" t="s">
        <v>893</v>
      </c>
      <c r="E90" s="32" t="s">
        <v>1017</v>
      </c>
      <c r="F90" s="32" t="s">
        <v>210</v>
      </c>
      <c r="G90" s="46" t="s">
        <v>1022</v>
      </c>
      <c r="H90" s="37">
        <v>68</v>
      </c>
      <c r="I90" s="37">
        <v>69.5</v>
      </c>
      <c r="J90" s="37"/>
      <c r="K90" s="37">
        <v>137.5</v>
      </c>
      <c r="L90" s="37">
        <v>13</v>
      </c>
      <c r="M90" s="38">
        <v>1</v>
      </c>
      <c r="N90" s="38">
        <v>5</v>
      </c>
      <c r="O90" s="38">
        <v>80.8</v>
      </c>
      <c r="P90" s="37">
        <v>74.775</v>
      </c>
      <c r="Q90" s="37">
        <v>1</v>
      </c>
      <c r="R90" s="6"/>
    </row>
    <row r="91" ht="42" customHeight="1" spans="1:18">
      <c r="A91" s="37">
        <v>12</v>
      </c>
      <c r="B91" s="55"/>
      <c r="C91" s="45" t="s">
        <v>1025</v>
      </c>
      <c r="D91" s="45" t="s">
        <v>893</v>
      </c>
      <c r="E91" s="32" t="s">
        <v>1027</v>
      </c>
      <c r="F91" s="32" t="s">
        <v>210</v>
      </c>
      <c r="G91" s="46" t="s">
        <v>1033</v>
      </c>
      <c r="H91" s="37">
        <v>70.5</v>
      </c>
      <c r="I91" s="37">
        <v>66.5</v>
      </c>
      <c r="J91" s="37"/>
      <c r="K91" s="37">
        <v>137</v>
      </c>
      <c r="L91" s="37">
        <v>14</v>
      </c>
      <c r="M91" s="38">
        <v>1</v>
      </c>
      <c r="N91" s="38">
        <v>7</v>
      </c>
      <c r="O91" s="38">
        <v>78.8</v>
      </c>
      <c r="P91" s="37">
        <v>73.65</v>
      </c>
      <c r="Q91" s="37">
        <v>1</v>
      </c>
      <c r="R91" s="6"/>
    </row>
    <row r="92" ht="42" customHeight="1" spans="1:18">
      <c r="A92" s="37">
        <v>13</v>
      </c>
      <c r="B92" s="55"/>
      <c r="C92" s="45" t="s">
        <v>1036</v>
      </c>
      <c r="D92" s="45" t="s">
        <v>1597</v>
      </c>
      <c r="E92" s="32" t="s">
        <v>1049</v>
      </c>
      <c r="F92" s="32" t="s">
        <v>210</v>
      </c>
      <c r="G92" s="46" t="s">
        <v>1054</v>
      </c>
      <c r="H92" s="37">
        <v>69</v>
      </c>
      <c r="I92" s="37">
        <v>69</v>
      </c>
      <c r="J92" s="37"/>
      <c r="K92" s="37">
        <v>138</v>
      </c>
      <c r="L92" s="37">
        <v>19</v>
      </c>
      <c r="M92" s="38">
        <v>1</v>
      </c>
      <c r="N92" s="38">
        <v>3</v>
      </c>
      <c r="O92" s="38">
        <v>75.4</v>
      </c>
      <c r="P92" s="37">
        <v>72.2</v>
      </c>
      <c r="Q92" s="37">
        <v>1</v>
      </c>
      <c r="R92" s="6"/>
    </row>
    <row r="93" ht="42" customHeight="1" spans="1:18">
      <c r="A93" s="37">
        <v>14</v>
      </c>
      <c r="B93" s="55"/>
      <c r="C93" s="45" t="s">
        <v>1036</v>
      </c>
      <c r="D93" s="45" t="s">
        <v>1598</v>
      </c>
      <c r="E93" s="32" t="s">
        <v>1059</v>
      </c>
      <c r="F93" s="32" t="s">
        <v>210</v>
      </c>
      <c r="G93" s="46" t="s">
        <v>1064</v>
      </c>
      <c r="H93" s="37">
        <v>71</v>
      </c>
      <c r="I93" s="37">
        <v>68</v>
      </c>
      <c r="J93" s="37"/>
      <c r="K93" s="37">
        <v>139</v>
      </c>
      <c r="L93" s="37">
        <v>19</v>
      </c>
      <c r="M93" s="38">
        <v>1</v>
      </c>
      <c r="N93" s="38">
        <v>14</v>
      </c>
      <c r="O93" s="38">
        <v>81.4</v>
      </c>
      <c r="P93" s="37">
        <v>75.45</v>
      </c>
      <c r="Q93" s="37">
        <v>1</v>
      </c>
      <c r="R93" s="6"/>
    </row>
    <row r="94" ht="42" customHeight="1" spans="1:18">
      <c r="A94" s="37">
        <v>15</v>
      </c>
      <c r="B94" s="55"/>
      <c r="C94" s="45" t="s">
        <v>1036</v>
      </c>
      <c r="D94" s="45" t="s">
        <v>1599</v>
      </c>
      <c r="E94" s="32" t="s">
        <v>1079</v>
      </c>
      <c r="F94" s="32" t="s">
        <v>210</v>
      </c>
      <c r="G94" s="46" t="s">
        <v>1083</v>
      </c>
      <c r="H94" s="37">
        <v>69.5</v>
      </c>
      <c r="I94" s="37">
        <v>68</v>
      </c>
      <c r="J94" s="37"/>
      <c r="K94" s="37">
        <v>137.5</v>
      </c>
      <c r="L94" s="37">
        <v>16</v>
      </c>
      <c r="M94" s="38">
        <v>1</v>
      </c>
      <c r="N94" s="38">
        <v>17</v>
      </c>
      <c r="O94" s="38">
        <v>76</v>
      </c>
      <c r="P94" s="37">
        <v>72.375</v>
      </c>
      <c r="Q94" s="37">
        <v>1</v>
      </c>
      <c r="R94" s="6"/>
    </row>
    <row r="95" ht="42" customHeight="1" spans="1:18">
      <c r="A95" s="37">
        <v>16</v>
      </c>
      <c r="B95" s="55"/>
      <c r="C95" s="45" t="s">
        <v>1085</v>
      </c>
      <c r="D95" s="45" t="s">
        <v>1086</v>
      </c>
      <c r="E95" s="32" t="s">
        <v>1088</v>
      </c>
      <c r="F95" s="32" t="s">
        <v>210</v>
      </c>
      <c r="G95" s="46" t="s">
        <v>1093</v>
      </c>
      <c r="H95" s="37">
        <v>67.5</v>
      </c>
      <c r="I95" s="37">
        <v>67.5</v>
      </c>
      <c r="J95" s="37"/>
      <c r="K95" s="37">
        <v>135</v>
      </c>
      <c r="L95" s="37">
        <v>17</v>
      </c>
      <c r="M95" s="38">
        <v>1</v>
      </c>
      <c r="N95" s="38">
        <v>7</v>
      </c>
      <c r="O95" s="38">
        <v>76</v>
      </c>
      <c r="P95" s="37">
        <v>71.75</v>
      </c>
      <c r="Q95" s="37">
        <v>1</v>
      </c>
      <c r="R95" s="6"/>
    </row>
    <row r="96" ht="39" customHeight="1" spans="1:18">
      <c r="A96" s="37">
        <v>1</v>
      </c>
      <c r="B96" s="55" t="s">
        <v>1600</v>
      </c>
      <c r="C96" s="45" t="s">
        <v>1096</v>
      </c>
      <c r="D96" s="45" t="s">
        <v>893</v>
      </c>
      <c r="E96" s="32" t="s">
        <v>1097</v>
      </c>
      <c r="F96" s="32" t="s">
        <v>210</v>
      </c>
      <c r="G96" s="46" t="s">
        <v>1104</v>
      </c>
      <c r="H96" s="37">
        <v>68</v>
      </c>
      <c r="I96" s="37">
        <v>71.5</v>
      </c>
      <c r="J96" s="37"/>
      <c r="K96" s="37">
        <v>139.5</v>
      </c>
      <c r="L96" s="37">
        <v>17</v>
      </c>
      <c r="M96" s="38">
        <v>1</v>
      </c>
      <c r="N96" s="38">
        <v>2</v>
      </c>
      <c r="O96" s="38">
        <v>79.2</v>
      </c>
      <c r="P96" s="37">
        <v>74.475</v>
      </c>
      <c r="Q96" s="37">
        <v>1</v>
      </c>
      <c r="R96" s="6"/>
    </row>
    <row r="97" ht="39" customHeight="1" spans="1:18">
      <c r="A97" s="37">
        <v>2</v>
      </c>
      <c r="B97" s="55"/>
      <c r="C97" s="45" t="s">
        <v>1107</v>
      </c>
      <c r="D97" s="45" t="s">
        <v>893</v>
      </c>
      <c r="E97" s="32" t="s">
        <v>1109</v>
      </c>
      <c r="F97" s="32" t="s">
        <v>210</v>
      </c>
      <c r="G97" s="46" t="s">
        <v>1114</v>
      </c>
      <c r="H97" s="37">
        <v>70</v>
      </c>
      <c r="I97" s="37">
        <v>64.5</v>
      </c>
      <c r="J97" s="37"/>
      <c r="K97" s="37">
        <v>134.5</v>
      </c>
      <c r="L97" s="37">
        <v>17</v>
      </c>
      <c r="M97" s="38">
        <v>1</v>
      </c>
      <c r="N97" s="38">
        <v>14</v>
      </c>
      <c r="O97" s="38">
        <v>85</v>
      </c>
      <c r="P97" s="37">
        <v>76.125</v>
      </c>
      <c r="Q97" s="37">
        <v>1</v>
      </c>
      <c r="R97" s="6"/>
    </row>
    <row r="98" ht="39" customHeight="1" spans="1:18">
      <c r="A98" s="37">
        <v>3</v>
      </c>
      <c r="B98" s="55"/>
      <c r="C98" s="45" t="s">
        <v>1116</v>
      </c>
      <c r="D98" s="45" t="s">
        <v>1117</v>
      </c>
      <c r="E98" s="32" t="s">
        <v>1118</v>
      </c>
      <c r="F98" s="32" t="s">
        <v>210</v>
      </c>
      <c r="G98" s="46" t="s">
        <v>1123</v>
      </c>
      <c r="H98" s="37">
        <v>63.5</v>
      </c>
      <c r="I98" s="37">
        <v>71.5</v>
      </c>
      <c r="J98" s="37"/>
      <c r="K98" s="37">
        <v>135</v>
      </c>
      <c r="L98" s="37">
        <v>15</v>
      </c>
      <c r="M98" s="38">
        <v>1</v>
      </c>
      <c r="N98" s="38">
        <v>19</v>
      </c>
      <c r="O98" s="38">
        <v>78.4</v>
      </c>
      <c r="P98" s="37">
        <v>72.95</v>
      </c>
      <c r="Q98" s="37">
        <v>1</v>
      </c>
      <c r="R98" s="6"/>
    </row>
    <row r="99" ht="39" customHeight="1" spans="1:18">
      <c r="A99" s="37">
        <v>4</v>
      </c>
      <c r="B99" s="55"/>
      <c r="C99" s="45" t="s">
        <v>1126</v>
      </c>
      <c r="D99" s="45" t="s">
        <v>1601</v>
      </c>
      <c r="E99" s="32" t="s">
        <v>1137</v>
      </c>
      <c r="F99" s="32" t="s">
        <v>210</v>
      </c>
      <c r="G99" s="46" t="s">
        <v>1141</v>
      </c>
      <c r="H99" s="37">
        <v>70</v>
      </c>
      <c r="I99" s="37">
        <v>64.5</v>
      </c>
      <c r="J99" s="37"/>
      <c r="K99" s="37">
        <v>134.5</v>
      </c>
      <c r="L99" s="37">
        <v>15</v>
      </c>
      <c r="M99" s="38">
        <v>1</v>
      </c>
      <c r="N99" s="38">
        <v>13</v>
      </c>
      <c r="O99" s="38">
        <v>79.2</v>
      </c>
      <c r="P99" s="37">
        <v>73.225</v>
      </c>
      <c r="Q99" s="37">
        <v>1</v>
      </c>
      <c r="R99" s="6"/>
    </row>
    <row r="100" ht="39" customHeight="1" spans="1:18">
      <c r="A100" s="37">
        <v>5</v>
      </c>
      <c r="B100" s="55"/>
      <c r="C100" s="45" t="s">
        <v>1126</v>
      </c>
      <c r="D100" s="45" t="s">
        <v>1602</v>
      </c>
      <c r="E100" s="32" t="s">
        <v>1146</v>
      </c>
      <c r="F100" s="32" t="s">
        <v>210</v>
      </c>
      <c r="G100" s="46" t="s">
        <v>1155</v>
      </c>
      <c r="H100" s="37">
        <v>61.5</v>
      </c>
      <c r="I100" s="37">
        <v>63.5</v>
      </c>
      <c r="J100" s="37"/>
      <c r="K100" s="37">
        <v>125</v>
      </c>
      <c r="L100" s="37">
        <v>15</v>
      </c>
      <c r="M100" s="38">
        <v>1</v>
      </c>
      <c r="N100" s="38">
        <v>20</v>
      </c>
      <c r="O100" s="38">
        <v>77</v>
      </c>
      <c r="P100" s="37">
        <v>69.75</v>
      </c>
      <c r="Q100" s="37">
        <v>1</v>
      </c>
      <c r="R100" s="6"/>
    </row>
    <row r="101" ht="39" customHeight="1" spans="1:18">
      <c r="A101" s="37">
        <v>6</v>
      </c>
      <c r="B101" s="55"/>
      <c r="C101" s="45" t="s">
        <v>1158</v>
      </c>
      <c r="D101" s="45" t="s">
        <v>893</v>
      </c>
      <c r="E101" s="32" t="s">
        <v>1160</v>
      </c>
      <c r="F101" s="32" t="s">
        <v>210</v>
      </c>
      <c r="G101" s="46" t="s">
        <v>1165</v>
      </c>
      <c r="H101" s="37">
        <v>71.5</v>
      </c>
      <c r="I101" s="37">
        <v>65</v>
      </c>
      <c r="J101" s="37"/>
      <c r="K101" s="37">
        <v>136.5</v>
      </c>
      <c r="L101" s="37">
        <v>18</v>
      </c>
      <c r="M101" s="38">
        <v>1</v>
      </c>
      <c r="N101" s="38">
        <v>4</v>
      </c>
      <c r="O101" s="38">
        <v>80.3</v>
      </c>
      <c r="P101" s="37">
        <v>74.275</v>
      </c>
      <c r="Q101" s="37">
        <v>1</v>
      </c>
      <c r="R101" s="6"/>
    </row>
    <row r="102" ht="39" customHeight="1" spans="1:18">
      <c r="A102" s="37">
        <v>7</v>
      </c>
      <c r="B102" s="55"/>
      <c r="C102" s="45" t="s">
        <v>1180</v>
      </c>
      <c r="D102" s="45" t="s">
        <v>893</v>
      </c>
      <c r="E102" s="32" t="s">
        <v>1182</v>
      </c>
      <c r="F102" s="32" t="s">
        <v>210</v>
      </c>
      <c r="G102" s="46" t="s">
        <v>1188</v>
      </c>
      <c r="H102" s="37">
        <v>74.5</v>
      </c>
      <c r="I102" s="37">
        <v>63</v>
      </c>
      <c r="J102" s="37"/>
      <c r="K102" s="37">
        <v>137.5</v>
      </c>
      <c r="L102" s="37">
        <v>18</v>
      </c>
      <c r="M102" s="38">
        <v>1</v>
      </c>
      <c r="N102" s="38">
        <v>8</v>
      </c>
      <c r="O102" s="38">
        <v>80.9</v>
      </c>
      <c r="P102" s="37">
        <v>74.825</v>
      </c>
      <c r="Q102" s="37">
        <v>1</v>
      </c>
      <c r="R102" s="6"/>
    </row>
    <row r="103" ht="39" customHeight="1" spans="1:18">
      <c r="A103" s="37">
        <v>8</v>
      </c>
      <c r="B103" s="55"/>
      <c r="C103" s="45" t="s">
        <v>1191</v>
      </c>
      <c r="D103" s="45" t="s">
        <v>224</v>
      </c>
      <c r="E103" s="32" t="s">
        <v>1213</v>
      </c>
      <c r="F103" s="32" t="s">
        <v>210</v>
      </c>
      <c r="G103" s="46" t="s">
        <v>1218</v>
      </c>
      <c r="H103" s="37">
        <v>74.5</v>
      </c>
      <c r="I103" s="37">
        <v>67.5</v>
      </c>
      <c r="J103" s="37"/>
      <c r="K103" s="37">
        <v>142</v>
      </c>
      <c r="L103" s="37">
        <v>18</v>
      </c>
      <c r="M103" s="38">
        <v>1</v>
      </c>
      <c r="N103" s="38">
        <v>9</v>
      </c>
      <c r="O103" s="38">
        <v>75.6</v>
      </c>
      <c r="P103" s="37">
        <v>73.3</v>
      </c>
      <c r="Q103" s="37">
        <v>1</v>
      </c>
      <c r="R103" s="6"/>
    </row>
    <row r="104" ht="39" customHeight="1" spans="1:18">
      <c r="A104" s="37">
        <v>9</v>
      </c>
      <c r="B104" s="55"/>
      <c r="C104" s="45" t="s">
        <v>1250</v>
      </c>
      <c r="D104" s="45" t="s">
        <v>1603</v>
      </c>
      <c r="E104" s="32" t="s">
        <v>1262</v>
      </c>
      <c r="F104" s="32" t="s">
        <v>210</v>
      </c>
      <c r="G104" s="46" t="s">
        <v>1269</v>
      </c>
      <c r="H104" s="37">
        <v>69.5</v>
      </c>
      <c r="I104" s="37">
        <v>66</v>
      </c>
      <c r="J104" s="37"/>
      <c r="K104" s="37">
        <v>135.5</v>
      </c>
      <c r="L104" s="37">
        <v>18</v>
      </c>
      <c r="M104" s="38">
        <v>1</v>
      </c>
      <c r="N104" s="38">
        <v>6</v>
      </c>
      <c r="O104" s="38">
        <v>76.5</v>
      </c>
      <c r="P104" s="37">
        <v>72.125</v>
      </c>
      <c r="Q104" s="37">
        <v>1</v>
      </c>
      <c r="R104" s="6"/>
    </row>
    <row r="105" ht="39" customHeight="1" spans="1:18">
      <c r="A105" s="37">
        <v>10</v>
      </c>
      <c r="B105" s="55"/>
      <c r="C105" s="45" t="s">
        <v>1272</v>
      </c>
      <c r="D105" s="45" t="s">
        <v>1273</v>
      </c>
      <c r="E105" s="32" t="s">
        <v>1275</v>
      </c>
      <c r="F105" s="32" t="s">
        <v>210</v>
      </c>
      <c r="G105" s="46" t="s">
        <v>1281</v>
      </c>
      <c r="H105" s="37">
        <v>74</v>
      </c>
      <c r="I105" s="37">
        <v>60</v>
      </c>
      <c r="J105" s="37"/>
      <c r="K105" s="37">
        <v>134</v>
      </c>
      <c r="L105" s="37">
        <v>17</v>
      </c>
      <c r="M105" s="38">
        <v>1</v>
      </c>
      <c r="N105" s="38">
        <v>6</v>
      </c>
      <c r="O105" s="38">
        <v>78.8</v>
      </c>
      <c r="P105" s="37">
        <v>72.9</v>
      </c>
      <c r="Q105" s="37">
        <v>1</v>
      </c>
      <c r="R105" s="6"/>
    </row>
    <row r="106" ht="39" customHeight="1" spans="1:18">
      <c r="A106" s="37">
        <v>11</v>
      </c>
      <c r="B106" s="55"/>
      <c r="C106" s="45" t="s">
        <v>1284</v>
      </c>
      <c r="D106" s="45" t="s">
        <v>1604</v>
      </c>
      <c r="E106" s="32" t="s">
        <v>1298</v>
      </c>
      <c r="F106" s="32" t="s">
        <v>210</v>
      </c>
      <c r="G106" s="46" t="s">
        <v>1304</v>
      </c>
      <c r="H106" s="37">
        <v>65.5</v>
      </c>
      <c r="I106" s="37">
        <v>67</v>
      </c>
      <c r="J106" s="37"/>
      <c r="K106" s="37">
        <v>132.5</v>
      </c>
      <c r="L106" s="37">
        <v>17</v>
      </c>
      <c r="M106" s="38">
        <v>1</v>
      </c>
      <c r="N106" s="38">
        <v>19</v>
      </c>
      <c r="O106" s="38">
        <v>77.4</v>
      </c>
      <c r="P106" s="37">
        <v>71.825</v>
      </c>
      <c r="Q106" s="37">
        <v>1</v>
      </c>
      <c r="R106" s="6"/>
    </row>
    <row r="107" ht="39" customHeight="1" spans="1:18">
      <c r="A107" s="37">
        <v>12</v>
      </c>
      <c r="B107" s="55"/>
      <c r="C107" s="45" t="s">
        <v>1307</v>
      </c>
      <c r="D107" s="45" t="s">
        <v>1308</v>
      </c>
      <c r="E107" s="32" t="s">
        <v>1310</v>
      </c>
      <c r="F107" s="32" t="s">
        <v>210</v>
      </c>
      <c r="G107" s="46" t="s">
        <v>1314</v>
      </c>
      <c r="H107" s="37">
        <v>66</v>
      </c>
      <c r="I107" s="37">
        <v>69.5</v>
      </c>
      <c r="J107" s="37"/>
      <c r="K107" s="37">
        <v>135.5</v>
      </c>
      <c r="L107" s="37">
        <v>16</v>
      </c>
      <c r="M107" s="38">
        <v>1</v>
      </c>
      <c r="N107" s="38">
        <v>16</v>
      </c>
      <c r="O107" s="38">
        <v>81</v>
      </c>
      <c r="P107" s="37">
        <v>74.375</v>
      </c>
      <c r="Q107" s="37">
        <v>1</v>
      </c>
      <c r="R107" s="6"/>
    </row>
    <row r="108" ht="39" customHeight="1" spans="1:18">
      <c r="A108" s="37">
        <v>13</v>
      </c>
      <c r="B108" s="55"/>
      <c r="C108" s="45" t="s">
        <v>1307</v>
      </c>
      <c r="D108" s="45" t="s">
        <v>1605</v>
      </c>
      <c r="E108" s="32" t="s">
        <v>1328</v>
      </c>
      <c r="F108" s="32" t="s">
        <v>210</v>
      </c>
      <c r="G108" s="46" t="s">
        <v>1335</v>
      </c>
      <c r="H108" s="37">
        <v>68</v>
      </c>
      <c r="I108" s="37">
        <v>75</v>
      </c>
      <c r="J108" s="37"/>
      <c r="K108" s="37">
        <v>143</v>
      </c>
      <c r="L108" s="37">
        <v>16</v>
      </c>
      <c r="M108" s="38">
        <v>1</v>
      </c>
      <c r="N108" s="38">
        <v>6</v>
      </c>
      <c r="O108" s="38">
        <v>80</v>
      </c>
      <c r="P108" s="37">
        <v>75.75</v>
      </c>
      <c r="Q108" s="37">
        <v>1</v>
      </c>
      <c r="R108" s="6"/>
    </row>
    <row r="109" ht="39" customHeight="1" spans="1:18">
      <c r="A109" s="37">
        <v>14</v>
      </c>
      <c r="B109" s="55"/>
      <c r="C109" s="45" t="s">
        <v>1338</v>
      </c>
      <c r="D109" s="45" t="s">
        <v>1606</v>
      </c>
      <c r="E109" s="32" t="s">
        <v>1351</v>
      </c>
      <c r="F109" s="32" t="s">
        <v>210</v>
      </c>
      <c r="G109" s="46" t="s">
        <v>1356</v>
      </c>
      <c r="H109" s="37">
        <v>67.5</v>
      </c>
      <c r="I109" s="37">
        <v>69</v>
      </c>
      <c r="J109" s="37"/>
      <c r="K109" s="37">
        <v>136.5</v>
      </c>
      <c r="L109" s="37">
        <v>19</v>
      </c>
      <c r="M109" s="38">
        <v>1</v>
      </c>
      <c r="N109" s="38">
        <v>19</v>
      </c>
      <c r="O109" s="38">
        <v>84</v>
      </c>
      <c r="P109" s="37">
        <v>76.125</v>
      </c>
      <c r="Q109" s="37">
        <v>1</v>
      </c>
      <c r="R109" s="6"/>
    </row>
    <row r="110" ht="39" customHeight="1" spans="1:18">
      <c r="A110" s="37">
        <v>15</v>
      </c>
      <c r="B110" s="55"/>
      <c r="C110" s="45" t="s">
        <v>1366</v>
      </c>
      <c r="D110" s="45" t="s">
        <v>1607</v>
      </c>
      <c r="E110" s="32" t="s">
        <v>1377</v>
      </c>
      <c r="F110" s="32" t="s">
        <v>210</v>
      </c>
      <c r="G110" s="46" t="s">
        <v>1380</v>
      </c>
      <c r="H110" s="37">
        <v>70</v>
      </c>
      <c r="I110" s="37">
        <v>64</v>
      </c>
      <c r="J110" s="37"/>
      <c r="K110" s="37">
        <v>134</v>
      </c>
      <c r="L110" s="37">
        <v>1</v>
      </c>
      <c r="M110" s="38">
        <v>1</v>
      </c>
      <c r="N110" s="38">
        <v>5</v>
      </c>
      <c r="O110" s="38">
        <v>79.2</v>
      </c>
      <c r="P110" s="37">
        <v>73.1</v>
      </c>
      <c r="Q110" s="37">
        <v>1</v>
      </c>
      <c r="R110" s="6"/>
    </row>
    <row r="111" ht="39" customHeight="1" spans="1:18">
      <c r="A111" s="37">
        <v>16</v>
      </c>
      <c r="B111" s="55"/>
      <c r="C111" s="45" t="s">
        <v>1366</v>
      </c>
      <c r="D111" s="45" t="s">
        <v>1608</v>
      </c>
      <c r="E111" s="32" t="s">
        <v>1383</v>
      </c>
      <c r="F111" s="32" t="s">
        <v>210</v>
      </c>
      <c r="G111" s="46" t="s">
        <v>1389</v>
      </c>
      <c r="H111" s="37">
        <v>72.5</v>
      </c>
      <c r="I111" s="37">
        <v>67.5</v>
      </c>
      <c r="J111" s="37"/>
      <c r="K111" s="37">
        <v>140</v>
      </c>
      <c r="L111" s="37">
        <v>1</v>
      </c>
      <c r="M111" s="38">
        <v>1</v>
      </c>
      <c r="N111" s="38">
        <v>9</v>
      </c>
      <c r="O111" s="38">
        <v>81</v>
      </c>
      <c r="P111" s="37">
        <v>75.5</v>
      </c>
      <c r="Q111" s="37">
        <v>1</v>
      </c>
      <c r="R111" s="6"/>
    </row>
    <row r="112" ht="39" customHeight="1" spans="1:18">
      <c r="A112" s="37">
        <v>17</v>
      </c>
      <c r="B112" s="55"/>
      <c r="C112" s="45" t="s">
        <v>1416</v>
      </c>
      <c r="D112" s="45" t="s">
        <v>1417</v>
      </c>
      <c r="E112" s="32" t="s">
        <v>1419</v>
      </c>
      <c r="F112" s="32" t="s">
        <v>210</v>
      </c>
      <c r="G112" s="46" t="s">
        <v>1425</v>
      </c>
      <c r="H112" s="37">
        <v>77</v>
      </c>
      <c r="I112" s="37">
        <v>68</v>
      </c>
      <c r="J112" s="37"/>
      <c r="K112" s="37">
        <v>145</v>
      </c>
      <c r="L112" s="37">
        <v>19</v>
      </c>
      <c r="M112" s="38">
        <v>1</v>
      </c>
      <c r="N112" s="38">
        <v>13</v>
      </c>
      <c r="O112" s="38">
        <v>80</v>
      </c>
      <c r="P112" s="37">
        <v>76.25</v>
      </c>
      <c r="Q112" s="37">
        <v>1</v>
      </c>
      <c r="R112" s="6"/>
    </row>
    <row r="113" ht="41" customHeight="1" spans="1:18">
      <c r="A113" s="37">
        <v>1</v>
      </c>
      <c r="B113" s="55" t="s">
        <v>1609</v>
      </c>
      <c r="C113" s="45" t="s">
        <v>132</v>
      </c>
      <c r="D113" s="45" t="s">
        <v>1610</v>
      </c>
      <c r="E113" s="32" t="s">
        <v>418</v>
      </c>
      <c r="F113" s="32" t="s">
        <v>136</v>
      </c>
      <c r="G113" s="46" t="s">
        <v>426</v>
      </c>
      <c r="H113" s="37">
        <v>71</v>
      </c>
      <c r="I113" s="37">
        <v>73</v>
      </c>
      <c r="J113" s="37"/>
      <c r="K113" s="37">
        <v>144</v>
      </c>
      <c r="L113" s="37">
        <v>6</v>
      </c>
      <c r="M113" s="38">
        <v>1</v>
      </c>
      <c r="N113" s="38">
        <v>7</v>
      </c>
      <c r="O113" s="38">
        <v>75.8</v>
      </c>
      <c r="P113" s="37">
        <v>73.9</v>
      </c>
      <c r="Q113" s="37">
        <v>1</v>
      </c>
      <c r="R113" s="6"/>
    </row>
    <row r="114" ht="41" customHeight="1" spans="1:18">
      <c r="A114" s="37">
        <v>2</v>
      </c>
      <c r="B114" s="55"/>
      <c r="C114" s="45" t="s">
        <v>132</v>
      </c>
      <c r="D114" s="45" t="s">
        <v>1610</v>
      </c>
      <c r="E114" s="32" t="s">
        <v>430</v>
      </c>
      <c r="F114" s="32" t="s">
        <v>136</v>
      </c>
      <c r="G114" s="46" t="s">
        <v>435</v>
      </c>
      <c r="H114" s="37">
        <v>67.5</v>
      </c>
      <c r="I114" s="37">
        <v>64</v>
      </c>
      <c r="J114" s="37"/>
      <c r="K114" s="37">
        <v>131.5</v>
      </c>
      <c r="L114" s="37">
        <v>6</v>
      </c>
      <c r="M114" s="38">
        <v>1</v>
      </c>
      <c r="N114" s="38">
        <v>15</v>
      </c>
      <c r="O114" s="38">
        <v>73.8</v>
      </c>
      <c r="P114" s="37">
        <v>69.775</v>
      </c>
      <c r="Q114" s="37">
        <v>2</v>
      </c>
      <c r="R114" s="6"/>
    </row>
    <row r="115" ht="41" customHeight="1" spans="1:18">
      <c r="A115" s="37">
        <v>3</v>
      </c>
      <c r="B115" s="55"/>
      <c r="C115" s="45" t="s">
        <v>132</v>
      </c>
      <c r="D115" s="45" t="s">
        <v>1610</v>
      </c>
      <c r="E115" s="32" t="s">
        <v>439</v>
      </c>
      <c r="F115" s="32" t="s">
        <v>136</v>
      </c>
      <c r="G115" s="46" t="s">
        <v>445</v>
      </c>
      <c r="H115" s="37">
        <v>55.5</v>
      </c>
      <c r="I115" s="37">
        <v>71.5</v>
      </c>
      <c r="J115" s="37"/>
      <c r="K115" s="37">
        <v>127</v>
      </c>
      <c r="L115" s="37">
        <v>6</v>
      </c>
      <c r="M115" s="38">
        <v>1</v>
      </c>
      <c r="N115" s="38">
        <v>9</v>
      </c>
      <c r="O115" s="38">
        <v>72.4</v>
      </c>
      <c r="P115" s="37">
        <v>67.95</v>
      </c>
      <c r="Q115" s="37">
        <v>3</v>
      </c>
      <c r="R115" s="6"/>
    </row>
    <row r="116" ht="41" customHeight="1" spans="1:18">
      <c r="A116" s="37">
        <v>4</v>
      </c>
      <c r="B116" s="55"/>
      <c r="C116" s="45" t="s">
        <v>1191</v>
      </c>
      <c r="D116" s="45" t="s">
        <v>1192</v>
      </c>
      <c r="E116" s="32" t="s">
        <v>1194</v>
      </c>
      <c r="F116" s="32" t="s">
        <v>136</v>
      </c>
      <c r="G116" s="46" t="s">
        <v>1203</v>
      </c>
      <c r="H116" s="37">
        <v>71</v>
      </c>
      <c r="I116" s="37">
        <v>63</v>
      </c>
      <c r="J116" s="37"/>
      <c r="K116" s="37">
        <v>134</v>
      </c>
      <c r="L116" s="37">
        <v>18</v>
      </c>
      <c r="M116" s="38">
        <v>1</v>
      </c>
      <c r="N116" s="38">
        <v>18</v>
      </c>
      <c r="O116" s="38">
        <v>74.2</v>
      </c>
      <c r="P116" s="37">
        <v>70.6</v>
      </c>
      <c r="Q116" s="37">
        <v>1</v>
      </c>
      <c r="R116" s="6"/>
    </row>
    <row r="117" ht="41" customHeight="1" spans="1:18">
      <c r="A117" s="37">
        <v>5</v>
      </c>
      <c r="B117" s="55"/>
      <c r="C117" s="45" t="s">
        <v>1191</v>
      </c>
      <c r="D117" s="45" t="s">
        <v>1192</v>
      </c>
      <c r="E117" s="32" t="s">
        <v>1206</v>
      </c>
      <c r="F117" s="32" t="s">
        <v>136</v>
      </c>
      <c r="G117" s="46" t="s">
        <v>1211</v>
      </c>
      <c r="H117" s="37">
        <v>66</v>
      </c>
      <c r="I117" s="37">
        <v>69</v>
      </c>
      <c r="J117" s="37"/>
      <c r="K117" s="37">
        <v>135</v>
      </c>
      <c r="L117" s="37">
        <v>18</v>
      </c>
      <c r="M117" s="38">
        <v>1</v>
      </c>
      <c r="N117" s="38">
        <v>1</v>
      </c>
      <c r="O117" s="38">
        <v>72.9</v>
      </c>
      <c r="P117" s="37">
        <v>70.2</v>
      </c>
      <c r="Q117" s="37">
        <v>2</v>
      </c>
      <c r="R117" s="6"/>
    </row>
    <row r="118" ht="41" customHeight="1" spans="1:18">
      <c r="A118" s="37">
        <v>6</v>
      </c>
      <c r="B118" s="55"/>
      <c r="C118" s="45" t="s">
        <v>1220</v>
      </c>
      <c r="D118" s="45" t="s">
        <v>1221</v>
      </c>
      <c r="E118" s="32" t="s">
        <v>1222</v>
      </c>
      <c r="F118" s="32" t="s">
        <v>136</v>
      </c>
      <c r="G118" s="46" t="s">
        <v>1229</v>
      </c>
      <c r="H118" s="37">
        <v>75</v>
      </c>
      <c r="I118" s="37">
        <v>64.5</v>
      </c>
      <c r="J118" s="37"/>
      <c r="K118" s="37">
        <v>139.5</v>
      </c>
      <c r="L118" s="37">
        <v>1</v>
      </c>
      <c r="M118" s="37">
        <v>2</v>
      </c>
      <c r="N118" s="37">
        <v>4</v>
      </c>
      <c r="O118" s="37">
        <v>71.4</v>
      </c>
      <c r="P118" s="37">
        <v>70.575</v>
      </c>
      <c r="Q118" s="37">
        <v>1</v>
      </c>
      <c r="R118" s="6"/>
    </row>
    <row r="119" ht="41" customHeight="1" spans="1:18">
      <c r="A119" s="37">
        <v>7</v>
      </c>
      <c r="B119" s="55"/>
      <c r="C119" s="45" t="s">
        <v>1231</v>
      </c>
      <c r="D119" s="45" t="s">
        <v>1232</v>
      </c>
      <c r="E119" s="32" t="s">
        <v>1233</v>
      </c>
      <c r="F119" s="32" t="s">
        <v>136</v>
      </c>
      <c r="G119" s="46" t="s">
        <v>1240</v>
      </c>
      <c r="H119" s="37">
        <v>72</v>
      </c>
      <c r="I119" s="37">
        <v>63.5</v>
      </c>
      <c r="J119" s="37"/>
      <c r="K119" s="37">
        <v>135.5</v>
      </c>
      <c r="L119" s="37">
        <v>1</v>
      </c>
      <c r="M119" s="37">
        <v>2</v>
      </c>
      <c r="N119" s="37">
        <v>12</v>
      </c>
      <c r="O119" s="37">
        <v>78.8</v>
      </c>
      <c r="P119" s="37">
        <v>73.275</v>
      </c>
      <c r="Q119" s="37">
        <v>1</v>
      </c>
      <c r="R119" s="6"/>
    </row>
    <row r="120" ht="41" customHeight="1" spans="1:18">
      <c r="A120" s="37">
        <v>8</v>
      </c>
      <c r="B120" s="55"/>
      <c r="C120" s="45" t="s">
        <v>1242</v>
      </c>
      <c r="D120" s="45" t="s">
        <v>893</v>
      </c>
      <c r="E120" s="32" t="s">
        <v>1244</v>
      </c>
      <c r="F120" s="32" t="s">
        <v>136</v>
      </c>
      <c r="G120" s="46" t="s">
        <v>1247</v>
      </c>
      <c r="H120" s="37">
        <v>67.5</v>
      </c>
      <c r="I120" s="37">
        <v>70.5</v>
      </c>
      <c r="J120" s="37"/>
      <c r="K120" s="37">
        <v>138</v>
      </c>
      <c r="L120" s="37">
        <v>17</v>
      </c>
      <c r="M120" s="38">
        <v>1</v>
      </c>
      <c r="N120" s="37">
        <v>5</v>
      </c>
      <c r="O120" s="37">
        <v>80</v>
      </c>
      <c r="P120" s="37">
        <v>74.5</v>
      </c>
      <c r="Q120" s="37">
        <v>1</v>
      </c>
      <c r="R120" s="6"/>
    </row>
    <row r="121" ht="41" customHeight="1" spans="1:18">
      <c r="A121" s="37">
        <v>9</v>
      </c>
      <c r="B121" s="55"/>
      <c r="C121" s="45" t="s">
        <v>1250</v>
      </c>
      <c r="D121" s="45" t="s">
        <v>1611</v>
      </c>
      <c r="E121" s="32" t="s">
        <v>1253</v>
      </c>
      <c r="F121" s="32" t="s">
        <v>136</v>
      </c>
      <c r="G121" s="46" t="s">
        <v>1257</v>
      </c>
      <c r="H121" s="37">
        <v>72</v>
      </c>
      <c r="I121" s="37">
        <v>55</v>
      </c>
      <c r="J121" s="37"/>
      <c r="K121" s="37">
        <v>127</v>
      </c>
      <c r="L121" s="37">
        <v>18</v>
      </c>
      <c r="M121" s="38">
        <v>1</v>
      </c>
      <c r="N121" s="38">
        <v>17</v>
      </c>
      <c r="O121" s="38">
        <v>75.2</v>
      </c>
      <c r="P121" s="37">
        <v>69.35</v>
      </c>
      <c r="Q121" s="37">
        <v>1</v>
      </c>
      <c r="R121" s="6"/>
    </row>
    <row r="122" ht="41" customHeight="1" spans="1:18">
      <c r="A122" s="37">
        <v>10</v>
      </c>
      <c r="B122" s="55"/>
      <c r="C122" s="45" t="s">
        <v>1284</v>
      </c>
      <c r="D122" s="45" t="s">
        <v>1612</v>
      </c>
      <c r="E122" s="32" t="s">
        <v>1287</v>
      </c>
      <c r="F122" s="32" t="s">
        <v>136</v>
      </c>
      <c r="G122" s="46" t="s">
        <v>1293</v>
      </c>
      <c r="H122" s="37">
        <v>64</v>
      </c>
      <c r="I122" s="37">
        <v>66.5</v>
      </c>
      <c r="J122" s="37"/>
      <c r="K122" s="37">
        <v>130.5</v>
      </c>
      <c r="L122" s="37">
        <v>17</v>
      </c>
      <c r="M122" s="38">
        <v>1</v>
      </c>
      <c r="N122" s="38">
        <v>13</v>
      </c>
      <c r="O122" s="38">
        <v>77.4</v>
      </c>
      <c r="P122" s="37">
        <v>71.325</v>
      </c>
      <c r="Q122" s="37">
        <v>1</v>
      </c>
      <c r="R122" s="6"/>
    </row>
    <row r="123" ht="41" customHeight="1" spans="1:18">
      <c r="A123" s="37">
        <v>11</v>
      </c>
      <c r="B123" s="55"/>
      <c r="C123" s="45" t="s">
        <v>1307</v>
      </c>
      <c r="D123" s="45" t="s">
        <v>1613</v>
      </c>
      <c r="E123" s="32" t="s">
        <v>1319</v>
      </c>
      <c r="F123" s="32" t="s">
        <v>136</v>
      </c>
      <c r="G123" s="46" t="s">
        <v>1324</v>
      </c>
      <c r="H123" s="37">
        <v>67.5</v>
      </c>
      <c r="I123" s="37">
        <v>71</v>
      </c>
      <c r="J123" s="37"/>
      <c r="K123" s="37">
        <v>138.5</v>
      </c>
      <c r="L123" s="37">
        <v>16</v>
      </c>
      <c r="M123" s="38">
        <v>1</v>
      </c>
      <c r="N123" s="38">
        <v>8</v>
      </c>
      <c r="O123" s="38">
        <v>79</v>
      </c>
      <c r="P123" s="37">
        <v>74.125</v>
      </c>
      <c r="Q123" s="37">
        <v>1</v>
      </c>
      <c r="R123" s="6"/>
    </row>
    <row r="124" ht="41" customHeight="1" spans="1:18">
      <c r="A124" s="37">
        <v>12</v>
      </c>
      <c r="B124" s="55"/>
      <c r="C124" s="45" t="s">
        <v>1338</v>
      </c>
      <c r="D124" s="45" t="s">
        <v>1614</v>
      </c>
      <c r="E124" s="32" t="s">
        <v>1341</v>
      </c>
      <c r="F124" s="32" t="s">
        <v>136</v>
      </c>
      <c r="G124" s="46" t="s">
        <v>1346</v>
      </c>
      <c r="H124" s="37">
        <v>72.5</v>
      </c>
      <c r="I124" s="37">
        <v>69</v>
      </c>
      <c r="J124" s="37"/>
      <c r="K124" s="37">
        <v>141.5</v>
      </c>
      <c r="L124" s="37">
        <v>19</v>
      </c>
      <c r="M124" s="38">
        <v>1</v>
      </c>
      <c r="N124" s="38">
        <v>8</v>
      </c>
      <c r="O124" s="38">
        <v>81.6</v>
      </c>
      <c r="P124" s="37">
        <v>76.175</v>
      </c>
      <c r="Q124" s="37">
        <v>1</v>
      </c>
      <c r="R124" s="6"/>
    </row>
    <row r="125" ht="41" customHeight="1" spans="1:18">
      <c r="A125" s="37">
        <v>13</v>
      </c>
      <c r="B125" s="55"/>
      <c r="C125" s="45" t="s">
        <v>1338</v>
      </c>
      <c r="D125" s="45" t="s">
        <v>1606</v>
      </c>
      <c r="E125" s="32" t="s">
        <v>1360</v>
      </c>
      <c r="F125" s="32" t="s">
        <v>136</v>
      </c>
      <c r="G125" s="46" t="s">
        <v>1363</v>
      </c>
      <c r="H125" s="37">
        <v>64.5</v>
      </c>
      <c r="I125" s="37">
        <v>70</v>
      </c>
      <c r="J125" s="37"/>
      <c r="K125" s="37">
        <v>134.5</v>
      </c>
      <c r="L125" s="37">
        <v>19</v>
      </c>
      <c r="M125" s="38">
        <v>1</v>
      </c>
      <c r="N125" s="38">
        <v>11</v>
      </c>
      <c r="O125" s="38">
        <v>83.6</v>
      </c>
      <c r="P125" s="37">
        <v>75.425</v>
      </c>
      <c r="Q125" s="37">
        <v>2</v>
      </c>
      <c r="R125" s="6"/>
    </row>
    <row r="126" ht="41" customHeight="1" spans="1:18">
      <c r="A126" s="37">
        <v>14</v>
      </c>
      <c r="B126" s="55"/>
      <c r="C126" s="45" t="s">
        <v>1366</v>
      </c>
      <c r="D126" s="45" t="s">
        <v>1615</v>
      </c>
      <c r="E126" s="32" t="s">
        <v>1368</v>
      </c>
      <c r="F126" s="32" t="s">
        <v>136</v>
      </c>
      <c r="G126" s="46" t="s">
        <v>1373</v>
      </c>
      <c r="H126" s="37">
        <v>73.5</v>
      </c>
      <c r="I126" s="37">
        <v>71</v>
      </c>
      <c r="J126" s="37"/>
      <c r="K126" s="37">
        <v>144.5</v>
      </c>
      <c r="L126" s="37">
        <v>1</v>
      </c>
      <c r="M126" s="38">
        <v>1</v>
      </c>
      <c r="N126" s="38">
        <v>1</v>
      </c>
      <c r="O126" s="38">
        <v>80.8</v>
      </c>
      <c r="P126" s="37">
        <v>76.525</v>
      </c>
      <c r="Q126" s="37">
        <v>1</v>
      </c>
      <c r="R126" s="6"/>
    </row>
    <row r="127" ht="41" customHeight="1" spans="1:18">
      <c r="A127" s="37">
        <v>1</v>
      </c>
      <c r="B127" s="55" t="s">
        <v>1616</v>
      </c>
      <c r="C127" s="45" t="s">
        <v>1428</v>
      </c>
      <c r="D127" s="45" t="s">
        <v>1490</v>
      </c>
      <c r="E127" s="32" t="s">
        <v>1492</v>
      </c>
      <c r="F127" s="32" t="s">
        <v>210</v>
      </c>
      <c r="G127" s="46" t="s">
        <v>1497</v>
      </c>
      <c r="H127" s="37">
        <v>65.5</v>
      </c>
      <c r="I127" s="37">
        <v>70.5</v>
      </c>
      <c r="J127" s="37">
        <v>81</v>
      </c>
      <c r="K127" s="37">
        <v>71.65</v>
      </c>
      <c r="L127" s="37">
        <v>20</v>
      </c>
      <c r="M127" s="38">
        <v>1</v>
      </c>
      <c r="N127" s="38">
        <v>6</v>
      </c>
      <c r="O127" s="38">
        <v>81.4</v>
      </c>
      <c r="P127" s="37">
        <v>76.525</v>
      </c>
      <c r="Q127" s="37">
        <v>1</v>
      </c>
      <c r="R127" s="6"/>
    </row>
    <row r="128" ht="41" customHeight="1" spans="1:18">
      <c r="A128" s="37">
        <v>2</v>
      </c>
      <c r="B128" s="55"/>
      <c r="C128" s="45" t="s">
        <v>1428</v>
      </c>
      <c r="D128" s="45" t="s">
        <v>1554</v>
      </c>
      <c r="E128" s="32" t="s">
        <v>1556</v>
      </c>
      <c r="F128" s="32" t="s">
        <v>210</v>
      </c>
      <c r="G128" s="46" t="s">
        <v>1562</v>
      </c>
      <c r="H128" s="37">
        <v>64</v>
      </c>
      <c r="I128" s="37">
        <v>65</v>
      </c>
      <c r="J128" s="37"/>
      <c r="K128" s="37">
        <v>129</v>
      </c>
      <c r="L128" s="37">
        <v>21</v>
      </c>
      <c r="M128" s="38">
        <v>1</v>
      </c>
      <c r="N128" s="38">
        <v>3</v>
      </c>
      <c r="O128" s="38">
        <v>74.4</v>
      </c>
      <c r="P128" s="37">
        <v>69.45</v>
      </c>
      <c r="Q128" s="37">
        <v>1</v>
      </c>
      <c r="R128" s="6"/>
    </row>
    <row r="129" ht="39" customHeight="1" spans="1:18">
      <c r="A129" s="37">
        <v>1</v>
      </c>
      <c r="B129" s="55" t="s">
        <v>1617</v>
      </c>
      <c r="C129" s="45" t="s">
        <v>1428</v>
      </c>
      <c r="D129" s="45" t="s">
        <v>1618</v>
      </c>
      <c r="E129" s="32" t="s">
        <v>1431</v>
      </c>
      <c r="F129" s="32" t="s">
        <v>136</v>
      </c>
      <c r="G129" s="46" t="s">
        <v>1436</v>
      </c>
      <c r="H129" s="37">
        <v>65.5</v>
      </c>
      <c r="I129" s="37">
        <v>68</v>
      </c>
      <c r="J129" s="37">
        <v>74</v>
      </c>
      <c r="K129" s="37">
        <v>68.8</v>
      </c>
      <c r="L129" s="37">
        <v>21</v>
      </c>
      <c r="M129" s="38">
        <v>1</v>
      </c>
      <c r="N129" s="38">
        <v>15</v>
      </c>
      <c r="O129" s="38">
        <v>77</v>
      </c>
      <c r="P129" s="37">
        <v>72.9</v>
      </c>
      <c r="Q129" s="37">
        <v>1</v>
      </c>
      <c r="R129" s="6"/>
    </row>
    <row r="130" ht="39" customHeight="1" spans="1:18">
      <c r="A130" s="37">
        <v>2</v>
      </c>
      <c r="B130" s="55"/>
      <c r="C130" s="45" t="s">
        <v>1428</v>
      </c>
      <c r="D130" s="45" t="s">
        <v>1619</v>
      </c>
      <c r="E130" s="32" t="s">
        <v>1441</v>
      </c>
      <c r="F130" s="32" t="s">
        <v>136</v>
      </c>
      <c r="G130" s="46" t="s">
        <v>1444</v>
      </c>
      <c r="H130" s="37">
        <v>70.5</v>
      </c>
      <c r="I130" s="37">
        <v>66</v>
      </c>
      <c r="J130" s="37">
        <v>71</v>
      </c>
      <c r="K130" s="37">
        <v>69.3</v>
      </c>
      <c r="L130" s="37">
        <v>20</v>
      </c>
      <c r="M130" s="38">
        <v>1</v>
      </c>
      <c r="N130" s="38">
        <v>13</v>
      </c>
      <c r="O130" s="38">
        <v>82</v>
      </c>
      <c r="P130" s="37">
        <v>75.65</v>
      </c>
      <c r="Q130" s="37">
        <v>1</v>
      </c>
      <c r="R130" s="6"/>
    </row>
    <row r="131" ht="39" customHeight="1" spans="1:18">
      <c r="A131" s="37">
        <v>3</v>
      </c>
      <c r="B131" s="55"/>
      <c r="C131" s="45" t="s">
        <v>1428</v>
      </c>
      <c r="D131" s="45" t="s">
        <v>1619</v>
      </c>
      <c r="E131" s="32" t="s">
        <v>1447</v>
      </c>
      <c r="F131" s="32" t="s">
        <v>136</v>
      </c>
      <c r="G131" s="46" t="s">
        <v>1453</v>
      </c>
      <c r="H131" s="37">
        <v>74.5</v>
      </c>
      <c r="I131" s="37">
        <v>58</v>
      </c>
      <c r="J131" s="37">
        <v>75</v>
      </c>
      <c r="K131" s="37">
        <v>69.7</v>
      </c>
      <c r="L131" s="37">
        <v>20</v>
      </c>
      <c r="M131" s="38">
        <v>1</v>
      </c>
      <c r="N131" s="38">
        <v>11</v>
      </c>
      <c r="O131" s="38">
        <v>77.6</v>
      </c>
      <c r="P131" s="37">
        <v>73.65</v>
      </c>
      <c r="Q131" s="37">
        <v>2</v>
      </c>
      <c r="R131" s="6"/>
    </row>
    <row r="132" ht="39" customHeight="1" spans="1:18">
      <c r="A132" s="37">
        <v>4</v>
      </c>
      <c r="B132" s="55"/>
      <c r="C132" s="45" t="s">
        <v>1428</v>
      </c>
      <c r="D132" s="45" t="s">
        <v>1619</v>
      </c>
      <c r="E132" s="32" t="s">
        <v>1457</v>
      </c>
      <c r="F132" s="32" t="s">
        <v>136</v>
      </c>
      <c r="G132" s="46" t="s">
        <v>1461</v>
      </c>
      <c r="H132" s="37">
        <v>68</v>
      </c>
      <c r="I132" s="37">
        <v>59</v>
      </c>
      <c r="J132" s="37">
        <v>68</v>
      </c>
      <c r="K132" s="37">
        <v>65.3</v>
      </c>
      <c r="L132" s="37">
        <v>20</v>
      </c>
      <c r="M132" s="38">
        <v>1</v>
      </c>
      <c r="N132" s="38">
        <v>14</v>
      </c>
      <c r="O132" s="38">
        <v>81</v>
      </c>
      <c r="P132" s="37">
        <v>73.15</v>
      </c>
      <c r="Q132" s="37">
        <v>3</v>
      </c>
      <c r="R132" s="6"/>
    </row>
    <row r="133" ht="39" customHeight="1" spans="1:18">
      <c r="A133" s="37">
        <v>5</v>
      </c>
      <c r="B133" s="55"/>
      <c r="C133" s="45" t="s">
        <v>1428</v>
      </c>
      <c r="D133" s="45" t="s">
        <v>1620</v>
      </c>
      <c r="E133" s="32" t="s">
        <v>1466</v>
      </c>
      <c r="F133" s="32" t="s">
        <v>136</v>
      </c>
      <c r="G133" s="46" t="s">
        <v>1471</v>
      </c>
      <c r="H133" s="37">
        <v>58.5</v>
      </c>
      <c r="I133" s="37">
        <v>65</v>
      </c>
      <c r="J133" s="37">
        <v>77</v>
      </c>
      <c r="K133" s="37">
        <v>66</v>
      </c>
      <c r="L133" s="37">
        <v>20</v>
      </c>
      <c r="M133" s="38">
        <v>1</v>
      </c>
      <c r="N133" s="38">
        <v>7</v>
      </c>
      <c r="O133" s="38">
        <v>76.8</v>
      </c>
      <c r="P133" s="37">
        <v>71.4</v>
      </c>
      <c r="Q133" s="37">
        <v>1</v>
      </c>
      <c r="R133" s="6"/>
    </row>
    <row r="134" ht="39" customHeight="1" spans="1:18">
      <c r="A134" s="37">
        <v>6</v>
      </c>
      <c r="B134" s="55"/>
      <c r="C134" s="45" t="s">
        <v>1428</v>
      </c>
      <c r="D134" s="45" t="s">
        <v>1621</v>
      </c>
      <c r="E134" s="32" t="s">
        <v>1476</v>
      </c>
      <c r="F134" s="32" t="s">
        <v>136</v>
      </c>
      <c r="G134" s="46" t="s">
        <v>1478</v>
      </c>
      <c r="H134" s="37">
        <v>69.5</v>
      </c>
      <c r="I134" s="37">
        <v>61.5</v>
      </c>
      <c r="J134" s="37">
        <v>74</v>
      </c>
      <c r="K134" s="37">
        <v>68.45</v>
      </c>
      <c r="L134" s="37">
        <v>1</v>
      </c>
      <c r="M134" s="38">
        <v>2</v>
      </c>
      <c r="N134" s="38">
        <v>1</v>
      </c>
      <c r="O134" s="38">
        <v>77.2</v>
      </c>
      <c r="P134" s="37">
        <v>72.825</v>
      </c>
      <c r="Q134" s="37">
        <v>1</v>
      </c>
      <c r="R134" s="6"/>
    </row>
    <row r="135" ht="39" customHeight="1" spans="1:18">
      <c r="A135" s="37">
        <v>7</v>
      </c>
      <c r="B135" s="55"/>
      <c r="C135" s="45" t="s">
        <v>1428</v>
      </c>
      <c r="D135" s="45" t="s">
        <v>1621</v>
      </c>
      <c r="E135" s="32" t="s">
        <v>1482</v>
      </c>
      <c r="F135" s="32" t="s">
        <v>136</v>
      </c>
      <c r="G135" s="46" t="s">
        <v>1487</v>
      </c>
      <c r="H135" s="37">
        <v>71.5</v>
      </c>
      <c r="I135" s="37">
        <v>62</v>
      </c>
      <c r="J135" s="37">
        <v>70</v>
      </c>
      <c r="K135" s="37">
        <v>68.2</v>
      </c>
      <c r="L135" s="37">
        <v>1</v>
      </c>
      <c r="M135" s="38">
        <v>2</v>
      </c>
      <c r="N135" s="38">
        <v>3</v>
      </c>
      <c r="O135" s="38">
        <v>77.4</v>
      </c>
      <c r="P135" s="37">
        <v>72.8</v>
      </c>
      <c r="Q135" s="37">
        <v>2</v>
      </c>
      <c r="R135" s="6"/>
    </row>
    <row r="136" ht="39" customHeight="1" spans="1:18">
      <c r="A136" s="37">
        <v>8</v>
      </c>
      <c r="B136" s="55"/>
      <c r="C136" s="45" t="s">
        <v>1428</v>
      </c>
      <c r="D136" s="45" t="s">
        <v>1500</v>
      </c>
      <c r="E136" s="32" t="s">
        <v>1502</v>
      </c>
      <c r="F136" s="32" t="s">
        <v>136</v>
      </c>
      <c r="G136" s="46" t="s">
        <v>1508</v>
      </c>
      <c r="H136" s="37">
        <v>61</v>
      </c>
      <c r="I136" s="37">
        <v>60</v>
      </c>
      <c r="J136" s="37">
        <v>73</v>
      </c>
      <c r="K136" s="37">
        <v>64.3</v>
      </c>
      <c r="L136" s="37">
        <v>20</v>
      </c>
      <c r="M136" s="38">
        <v>1</v>
      </c>
      <c r="N136" s="38">
        <v>12</v>
      </c>
      <c r="O136" s="38">
        <v>78.2</v>
      </c>
      <c r="P136" s="37">
        <v>71.25</v>
      </c>
      <c r="Q136" s="37">
        <v>1</v>
      </c>
      <c r="R136" s="6"/>
    </row>
    <row r="137" ht="39" customHeight="1" spans="1:18">
      <c r="A137" s="37">
        <v>9</v>
      </c>
      <c r="B137" s="55"/>
      <c r="C137" s="45" t="s">
        <v>1428</v>
      </c>
      <c r="D137" s="45" t="s">
        <v>1500</v>
      </c>
      <c r="E137" s="32" t="s">
        <v>1511</v>
      </c>
      <c r="F137" s="32" t="s">
        <v>136</v>
      </c>
      <c r="G137" s="46" t="s">
        <v>1515</v>
      </c>
      <c r="H137" s="37">
        <v>65</v>
      </c>
      <c r="I137" s="37">
        <v>50.5</v>
      </c>
      <c r="J137" s="37">
        <v>75</v>
      </c>
      <c r="K137" s="37">
        <v>63.65</v>
      </c>
      <c r="L137" s="37">
        <v>20</v>
      </c>
      <c r="M137" s="38">
        <v>1</v>
      </c>
      <c r="N137" s="38">
        <v>5</v>
      </c>
      <c r="O137" s="38">
        <v>76.6</v>
      </c>
      <c r="P137" s="37">
        <v>70.125</v>
      </c>
      <c r="Q137" s="37">
        <v>2</v>
      </c>
      <c r="R137" s="6"/>
    </row>
    <row r="138" ht="39" customHeight="1" spans="1:18">
      <c r="A138" s="37">
        <v>10</v>
      </c>
      <c r="B138" s="55"/>
      <c r="C138" s="45" t="s">
        <v>1428</v>
      </c>
      <c r="D138" s="45" t="s">
        <v>1518</v>
      </c>
      <c r="E138" s="32" t="s">
        <v>1520</v>
      </c>
      <c r="F138" s="32" t="s">
        <v>136</v>
      </c>
      <c r="G138" s="46" t="s">
        <v>1527</v>
      </c>
      <c r="H138" s="37">
        <v>69.5</v>
      </c>
      <c r="I138" s="37">
        <v>63.5</v>
      </c>
      <c r="J138" s="37">
        <v>69</v>
      </c>
      <c r="K138" s="37">
        <v>67.55</v>
      </c>
      <c r="L138" s="37">
        <v>21</v>
      </c>
      <c r="M138" s="38">
        <v>1</v>
      </c>
      <c r="N138" s="38">
        <v>11</v>
      </c>
      <c r="O138" s="38">
        <v>73.6</v>
      </c>
      <c r="P138" s="37">
        <v>70.575</v>
      </c>
      <c r="Q138" s="37">
        <v>1</v>
      </c>
      <c r="R138" s="6"/>
    </row>
    <row r="139" ht="39" customHeight="1" spans="1:18">
      <c r="A139" s="37">
        <v>11</v>
      </c>
      <c r="B139" s="55"/>
      <c r="C139" s="45" t="s">
        <v>1428</v>
      </c>
      <c r="D139" s="45" t="s">
        <v>1518</v>
      </c>
      <c r="E139" s="32" t="s">
        <v>1530</v>
      </c>
      <c r="F139" s="32" t="s">
        <v>136</v>
      </c>
      <c r="G139" s="46" t="s">
        <v>1533</v>
      </c>
      <c r="H139" s="37">
        <v>73</v>
      </c>
      <c r="I139" s="37">
        <v>57.5</v>
      </c>
      <c r="J139" s="37">
        <v>79</v>
      </c>
      <c r="K139" s="37">
        <v>70.15</v>
      </c>
      <c r="L139" s="37">
        <v>21</v>
      </c>
      <c r="M139" s="38">
        <v>1</v>
      </c>
      <c r="N139" s="38">
        <v>12</v>
      </c>
      <c r="O139" s="38">
        <v>70.8</v>
      </c>
      <c r="P139" s="37">
        <v>70.475</v>
      </c>
      <c r="Q139" s="37">
        <v>2</v>
      </c>
      <c r="R139" s="6"/>
    </row>
    <row r="140" ht="39" customHeight="1" spans="1:18">
      <c r="A140" s="37">
        <v>12</v>
      </c>
      <c r="B140" s="55"/>
      <c r="C140" s="45" t="s">
        <v>1428</v>
      </c>
      <c r="D140" s="45" t="s">
        <v>1535</v>
      </c>
      <c r="E140" s="32" t="s">
        <v>1537</v>
      </c>
      <c r="F140" s="32" t="s">
        <v>136</v>
      </c>
      <c r="G140" s="46" t="s">
        <v>1542</v>
      </c>
      <c r="H140" s="37">
        <v>58</v>
      </c>
      <c r="I140" s="37">
        <v>73</v>
      </c>
      <c r="J140" s="37"/>
      <c r="K140" s="37">
        <v>131</v>
      </c>
      <c r="L140" s="37">
        <v>21</v>
      </c>
      <c r="M140" s="38">
        <v>1</v>
      </c>
      <c r="N140" s="38">
        <v>16</v>
      </c>
      <c r="O140" s="38">
        <v>77.4</v>
      </c>
      <c r="P140" s="37">
        <v>71.45</v>
      </c>
      <c r="Q140" s="37">
        <v>1</v>
      </c>
      <c r="R140" s="6"/>
    </row>
    <row r="141" ht="39" customHeight="1" spans="1:18">
      <c r="A141" s="37">
        <v>13</v>
      </c>
      <c r="B141" s="55"/>
      <c r="C141" s="45" t="s">
        <v>1428</v>
      </c>
      <c r="D141" s="45" t="s">
        <v>1535</v>
      </c>
      <c r="E141" s="32" t="s">
        <v>1546</v>
      </c>
      <c r="F141" s="32" t="s">
        <v>136</v>
      </c>
      <c r="G141" s="46" t="s">
        <v>1551</v>
      </c>
      <c r="H141" s="37">
        <v>69.5</v>
      </c>
      <c r="I141" s="37">
        <v>64</v>
      </c>
      <c r="J141" s="37"/>
      <c r="K141" s="37">
        <v>133.5</v>
      </c>
      <c r="L141" s="37">
        <v>21</v>
      </c>
      <c r="M141" s="38">
        <v>1</v>
      </c>
      <c r="N141" s="38">
        <v>7</v>
      </c>
      <c r="O141" s="38">
        <v>74.6</v>
      </c>
      <c r="P141" s="37">
        <v>70.675</v>
      </c>
      <c r="Q141" s="37">
        <v>2</v>
      </c>
      <c r="R141" s="6"/>
    </row>
  </sheetData>
  <autoFilter xmlns:etc="http://www.wps.cn/officeDocument/2017/etCustomData" ref="A1:R141" etc:filterBottomFollowUsedRange="0">
    <extLst/>
  </autoFilter>
  <mergeCells count="13">
    <mergeCell ref="A1:R1"/>
    <mergeCell ref="H2:K2"/>
    <mergeCell ref="L2:O2"/>
    <mergeCell ref="B3:B17"/>
    <mergeCell ref="B18:B32"/>
    <mergeCell ref="B33:B48"/>
    <mergeCell ref="B49:B64"/>
    <mergeCell ref="B65:B79"/>
    <mergeCell ref="B80:B95"/>
    <mergeCell ref="B96:B112"/>
    <mergeCell ref="B113:B126"/>
    <mergeCell ref="B127:B128"/>
    <mergeCell ref="B129:B141"/>
  </mergeCells>
  <pageMargins left="0.251388888888889" right="0.251388888888889" top="0.751388888888889" bottom="0.751388888888889" header="0.298611111111111" footer="0.298611111111111"/>
  <pageSetup paperSize="9"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41"/>
  <sheetViews>
    <sheetView workbookViewId="0">
      <pane ySplit="2" topLeftCell="A113" activePane="bottomLeft" state="frozen"/>
      <selection/>
      <selection pane="bottomLeft" activeCell="AK6" sqref="AK6"/>
    </sheetView>
  </sheetViews>
  <sheetFormatPr defaultColWidth="9" defaultRowHeight="13.5"/>
  <cols>
    <col min="1" max="1" width="5.875" style="1" customWidth="1"/>
    <col min="2" max="2" width="14.25" style="1" customWidth="1"/>
    <col min="3" max="3" width="13.625" style="1" customWidth="1"/>
    <col min="4" max="4" width="9" style="1"/>
    <col min="5" max="5" width="6.625" style="1" customWidth="1"/>
    <col min="6" max="6" width="12" style="1" customWidth="1"/>
    <col min="7" max="16" width="9" style="1" hidden="1" customWidth="1"/>
    <col min="17" max="17" width="8" style="1" customWidth="1"/>
    <col min="18" max="19" width="9" style="1"/>
    <col min="20" max="20" width="13.25" style="1" customWidth="1"/>
    <col min="21" max="16383" width="9" style="1"/>
  </cols>
  <sheetData>
    <row r="1" s="1" customFormat="1" ht="33" customHeight="1" spans="1:20">
      <c r="A1" s="42" t="s">
        <v>1622</v>
      </c>
      <c r="B1" s="43"/>
      <c r="C1" s="43"/>
      <c r="D1" s="43"/>
      <c r="E1" s="43"/>
      <c r="F1" s="43"/>
      <c r="G1" s="43"/>
      <c r="H1" s="43"/>
      <c r="I1" s="43"/>
      <c r="J1" s="43"/>
      <c r="K1" s="43"/>
      <c r="L1" s="43"/>
      <c r="M1" s="43"/>
      <c r="N1" s="43"/>
      <c r="O1" s="43"/>
      <c r="P1" s="43"/>
      <c r="Q1" s="43"/>
      <c r="R1" s="43"/>
      <c r="S1" s="43"/>
      <c r="T1" s="47"/>
    </row>
    <row r="2" s="1" customFormat="1" ht="37" customHeight="1" spans="1:20">
      <c r="A2" s="37" t="s">
        <v>1623</v>
      </c>
      <c r="B2" s="37" t="s">
        <v>1624</v>
      </c>
      <c r="C2" s="37" t="s">
        <v>1625</v>
      </c>
      <c r="D2" s="37" t="s">
        <v>1626</v>
      </c>
      <c r="E2" s="37" t="s">
        <v>1627</v>
      </c>
      <c r="F2" s="44" t="s">
        <v>1628</v>
      </c>
      <c r="G2" s="37" t="s">
        <v>1566</v>
      </c>
      <c r="H2" s="37"/>
      <c r="I2" s="37"/>
      <c r="J2" s="37"/>
      <c r="K2" s="37" t="s">
        <v>1567</v>
      </c>
      <c r="L2" s="37"/>
      <c r="M2" s="37"/>
      <c r="N2" s="37"/>
      <c r="O2" s="37" t="s">
        <v>1568</v>
      </c>
      <c r="P2" s="44" t="s">
        <v>1569</v>
      </c>
      <c r="Q2" s="13" t="s">
        <v>1565</v>
      </c>
      <c r="R2" s="13" t="s">
        <v>1629</v>
      </c>
      <c r="S2" s="13" t="s">
        <v>1630</v>
      </c>
      <c r="T2" s="13" t="s">
        <v>131</v>
      </c>
    </row>
    <row r="3" ht="41" customHeight="1" spans="1:20">
      <c r="A3" s="37">
        <v>1</v>
      </c>
      <c r="B3" s="45" t="s">
        <v>132</v>
      </c>
      <c r="C3" s="45" t="s">
        <v>1571</v>
      </c>
      <c r="D3" s="32" t="s">
        <v>135</v>
      </c>
      <c r="E3" s="32" t="s">
        <v>136</v>
      </c>
      <c r="F3" s="46" t="s">
        <v>152</v>
      </c>
      <c r="G3" s="37">
        <v>72.5</v>
      </c>
      <c r="H3" s="37">
        <v>68</v>
      </c>
      <c r="I3" s="37"/>
      <c r="J3" s="37">
        <v>140.5</v>
      </c>
      <c r="K3" s="37">
        <v>4</v>
      </c>
      <c r="L3" s="37">
        <v>1</v>
      </c>
      <c r="M3" s="37">
        <v>7</v>
      </c>
      <c r="N3" s="37">
        <v>84</v>
      </c>
      <c r="O3" s="37">
        <v>77.125</v>
      </c>
      <c r="P3" s="37">
        <v>1</v>
      </c>
      <c r="Q3" s="48" t="s">
        <v>1570</v>
      </c>
      <c r="R3" s="49"/>
      <c r="S3" s="6"/>
      <c r="T3" s="6"/>
    </row>
    <row r="4" ht="41" customHeight="1" spans="1:20">
      <c r="A4" s="37">
        <v>2</v>
      </c>
      <c r="B4" s="45" t="s">
        <v>132</v>
      </c>
      <c r="C4" s="45" t="s">
        <v>1571</v>
      </c>
      <c r="D4" s="32" t="s">
        <v>156</v>
      </c>
      <c r="E4" s="32" t="s">
        <v>136</v>
      </c>
      <c r="F4" s="46" t="s">
        <v>163</v>
      </c>
      <c r="G4" s="37">
        <v>72.5</v>
      </c>
      <c r="H4" s="37">
        <v>68.5</v>
      </c>
      <c r="I4" s="37"/>
      <c r="J4" s="37">
        <v>141</v>
      </c>
      <c r="K4" s="37">
        <v>4</v>
      </c>
      <c r="L4" s="37">
        <v>1</v>
      </c>
      <c r="M4" s="37">
        <v>14</v>
      </c>
      <c r="N4" s="37">
        <v>82.2</v>
      </c>
      <c r="O4" s="37">
        <v>76.35</v>
      </c>
      <c r="P4" s="37">
        <v>2</v>
      </c>
      <c r="Q4" s="50"/>
      <c r="R4" s="51"/>
      <c r="S4" s="6"/>
      <c r="T4" s="6"/>
    </row>
    <row r="5" ht="41" customHeight="1" spans="1:20">
      <c r="A5" s="37">
        <v>3</v>
      </c>
      <c r="B5" s="45" t="s">
        <v>132</v>
      </c>
      <c r="C5" s="45" t="s">
        <v>1571</v>
      </c>
      <c r="D5" s="32" t="s">
        <v>167</v>
      </c>
      <c r="E5" s="32" t="s">
        <v>136</v>
      </c>
      <c r="F5" s="46">
        <v>15929315570</v>
      </c>
      <c r="G5" s="37">
        <v>72</v>
      </c>
      <c r="H5" s="37">
        <v>67</v>
      </c>
      <c r="I5" s="37"/>
      <c r="J5" s="37">
        <v>139</v>
      </c>
      <c r="K5" s="37">
        <v>4</v>
      </c>
      <c r="L5" s="37">
        <v>1</v>
      </c>
      <c r="M5" s="37">
        <v>1</v>
      </c>
      <c r="N5" s="37">
        <v>79.8</v>
      </c>
      <c r="O5" s="37">
        <v>74.65</v>
      </c>
      <c r="P5" s="37">
        <v>3</v>
      </c>
      <c r="Q5" s="50"/>
      <c r="R5" s="51"/>
      <c r="S5" s="6"/>
      <c r="T5" s="6"/>
    </row>
    <row r="6" ht="41" customHeight="1" spans="1:20">
      <c r="A6" s="37">
        <v>4</v>
      </c>
      <c r="B6" s="45" t="s">
        <v>132</v>
      </c>
      <c r="C6" s="45" t="s">
        <v>1571</v>
      </c>
      <c r="D6" s="32" t="s">
        <v>177</v>
      </c>
      <c r="E6" s="32" t="s">
        <v>136</v>
      </c>
      <c r="F6" s="46" t="s">
        <v>183</v>
      </c>
      <c r="G6" s="37">
        <v>75</v>
      </c>
      <c r="H6" s="37">
        <v>65.5</v>
      </c>
      <c r="I6" s="37"/>
      <c r="J6" s="37">
        <v>140.5</v>
      </c>
      <c r="K6" s="37">
        <v>4</v>
      </c>
      <c r="L6" s="37">
        <v>1</v>
      </c>
      <c r="M6" s="37">
        <v>9</v>
      </c>
      <c r="N6" s="37">
        <v>77.6</v>
      </c>
      <c r="O6" s="37">
        <v>73.925</v>
      </c>
      <c r="P6" s="37">
        <v>4</v>
      </c>
      <c r="Q6" s="50"/>
      <c r="R6" s="51"/>
      <c r="S6" s="6"/>
      <c r="T6" s="6"/>
    </row>
    <row r="7" ht="41" customHeight="1" spans="1:20">
      <c r="A7" s="37">
        <v>5</v>
      </c>
      <c r="B7" s="45" t="s">
        <v>132</v>
      </c>
      <c r="C7" s="45" t="s">
        <v>1571</v>
      </c>
      <c r="D7" s="32" t="s">
        <v>187</v>
      </c>
      <c r="E7" s="32" t="s">
        <v>136</v>
      </c>
      <c r="F7" s="46" t="s">
        <v>194</v>
      </c>
      <c r="G7" s="37">
        <v>60.5</v>
      </c>
      <c r="H7" s="37">
        <v>71</v>
      </c>
      <c r="I7" s="37"/>
      <c r="J7" s="37">
        <v>131.5</v>
      </c>
      <c r="K7" s="37">
        <v>4</v>
      </c>
      <c r="L7" s="37">
        <v>1</v>
      </c>
      <c r="M7" s="37">
        <v>6</v>
      </c>
      <c r="N7" s="37">
        <v>78.8</v>
      </c>
      <c r="O7" s="37">
        <v>72.275</v>
      </c>
      <c r="P7" s="37">
        <v>5</v>
      </c>
      <c r="Q7" s="50"/>
      <c r="R7" s="51"/>
      <c r="S7" s="6"/>
      <c r="T7" s="6"/>
    </row>
    <row r="8" ht="41" customHeight="1" spans="1:20">
      <c r="A8" s="37">
        <v>6</v>
      </c>
      <c r="B8" s="45" t="s">
        <v>132</v>
      </c>
      <c r="C8" s="45" t="s">
        <v>1571</v>
      </c>
      <c r="D8" s="32" t="s">
        <v>198</v>
      </c>
      <c r="E8" s="32" t="s">
        <v>136</v>
      </c>
      <c r="F8" s="46" t="s">
        <v>204</v>
      </c>
      <c r="G8" s="37">
        <v>61</v>
      </c>
      <c r="H8" s="37">
        <v>75</v>
      </c>
      <c r="I8" s="37"/>
      <c r="J8" s="37">
        <v>136</v>
      </c>
      <c r="K8" s="37">
        <v>4</v>
      </c>
      <c r="L8" s="37">
        <v>1</v>
      </c>
      <c r="M8" s="37">
        <v>18</v>
      </c>
      <c r="N8" s="37">
        <v>76.4</v>
      </c>
      <c r="O8" s="37">
        <v>72.2</v>
      </c>
      <c r="P8" s="37">
        <v>6</v>
      </c>
      <c r="Q8" s="50"/>
      <c r="R8" s="51"/>
      <c r="S8" s="6"/>
      <c r="T8" s="6"/>
    </row>
    <row r="9" ht="41" customHeight="1" spans="1:20">
      <c r="A9" s="37">
        <v>7</v>
      </c>
      <c r="B9" s="45" t="s">
        <v>132</v>
      </c>
      <c r="C9" s="45" t="s">
        <v>1572</v>
      </c>
      <c r="D9" s="32" t="s">
        <v>270</v>
      </c>
      <c r="E9" s="32" t="s">
        <v>136</v>
      </c>
      <c r="F9" s="46" t="s">
        <v>277</v>
      </c>
      <c r="G9" s="37">
        <v>72</v>
      </c>
      <c r="H9" s="37">
        <v>66.5</v>
      </c>
      <c r="I9" s="37"/>
      <c r="J9" s="37">
        <v>138.5</v>
      </c>
      <c r="K9" s="37">
        <v>5</v>
      </c>
      <c r="L9" s="37">
        <v>1</v>
      </c>
      <c r="M9" s="37">
        <v>16</v>
      </c>
      <c r="N9" s="37">
        <v>83</v>
      </c>
      <c r="O9" s="37">
        <v>76.125</v>
      </c>
      <c r="P9" s="37">
        <v>1</v>
      </c>
      <c r="Q9" s="50"/>
      <c r="R9" s="51"/>
      <c r="S9" s="6"/>
      <c r="T9" s="6"/>
    </row>
    <row r="10" ht="41" customHeight="1" spans="1:20">
      <c r="A10" s="37">
        <v>8</v>
      </c>
      <c r="B10" s="45" t="s">
        <v>132</v>
      </c>
      <c r="C10" s="45" t="s">
        <v>1572</v>
      </c>
      <c r="D10" s="32" t="s">
        <v>281</v>
      </c>
      <c r="E10" s="32" t="s">
        <v>136</v>
      </c>
      <c r="F10" s="46" t="s">
        <v>289</v>
      </c>
      <c r="G10" s="37">
        <v>67</v>
      </c>
      <c r="H10" s="37">
        <v>69</v>
      </c>
      <c r="I10" s="37"/>
      <c r="J10" s="37">
        <v>136</v>
      </c>
      <c r="K10" s="37">
        <v>5</v>
      </c>
      <c r="L10" s="37">
        <v>1</v>
      </c>
      <c r="M10" s="38">
        <v>15</v>
      </c>
      <c r="N10" s="38">
        <v>82.8</v>
      </c>
      <c r="O10" s="37">
        <v>75.4</v>
      </c>
      <c r="P10" s="37">
        <v>2</v>
      </c>
      <c r="Q10" s="50"/>
      <c r="R10" s="51"/>
      <c r="S10" s="6"/>
      <c r="T10" s="6"/>
    </row>
    <row r="11" ht="41" customHeight="1" spans="1:20">
      <c r="A11" s="37">
        <v>9</v>
      </c>
      <c r="B11" s="45" t="s">
        <v>132</v>
      </c>
      <c r="C11" s="45" t="s">
        <v>1572</v>
      </c>
      <c r="D11" s="32" t="s">
        <v>293</v>
      </c>
      <c r="E11" s="32" t="s">
        <v>136</v>
      </c>
      <c r="F11" s="46" t="s">
        <v>299</v>
      </c>
      <c r="G11" s="37">
        <v>68</v>
      </c>
      <c r="H11" s="37">
        <v>66.5</v>
      </c>
      <c r="I11" s="37"/>
      <c r="J11" s="37">
        <v>134.5</v>
      </c>
      <c r="K11" s="37">
        <v>5</v>
      </c>
      <c r="L11" s="37">
        <v>1</v>
      </c>
      <c r="M11" s="38">
        <v>18</v>
      </c>
      <c r="N11" s="38">
        <v>81.8</v>
      </c>
      <c r="O11" s="37">
        <v>74.525</v>
      </c>
      <c r="P11" s="37">
        <v>3</v>
      </c>
      <c r="Q11" s="50"/>
      <c r="R11" s="51"/>
      <c r="S11" s="6"/>
      <c r="T11" s="6"/>
    </row>
    <row r="12" ht="41" customHeight="1" spans="1:20">
      <c r="A12" s="37">
        <v>10</v>
      </c>
      <c r="B12" s="45" t="s">
        <v>132</v>
      </c>
      <c r="C12" s="45" t="s">
        <v>1572</v>
      </c>
      <c r="D12" s="32" t="s">
        <v>302</v>
      </c>
      <c r="E12" s="32" t="s">
        <v>136</v>
      </c>
      <c r="F12" s="46" t="s">
        <v>307</v>
      </c>
      <c r="G12" s="37">
        <v>70</v>
      </c>
      <c r="H12" s="37">
        <v>66</v>
      </c>
      <c r="I12" s="37"/>
      <c r="J12" s="37">
        <v>136</v>
      </c>
      <c r="K12" s="37">
        <v>5</v>
      </c>
      <c r="L12" s="37">
        <v>1</v>
      </c>
      <c r="M12" s="38">
        <v>13</v>
      </c>
      <c r="N12" s="38">
        <v>79.8</v>
      </c>
      <c r="O12" s="37">
        <v>73.9</v>
      </c>
      <c r="P12" s="37">
        <v>4</v>
      </c>
      <c r="Q12" s="50"/>
      <c r="R12" s="51"/>
      <c r="S12" s="6"/>
      <c r="T12" s="6"/>
    </row>
    <row r="13" ht="41" customHeight="1" spans="1:20">
      <c r="A13" s="37">
        <v>11</v>
      </c>
      <c r="B13" s="45" t="s">
        <v>132</v>
      </c>
      <c r="C13" s="45" t="s">
        <v>1573</v>
      </c>
      <c r="D13" s="32" t="s">
        <v>351</v>
      </c>
      <c r="E13" s="32" t="s">
        <v>136</v>
      </c>
      <c r="F13" s="46" t="s">
        <v>359</v>
      </c>
      <c r="G13" s="37">
        <v>73.5</v>
      </c>
      <c r="H13" s="37">
        <v>65</v>
      </c>
      <c r="I13" s="37"/>
      <c r="J13" s="37">
        <v>138.5</v>
      </c>
      <c r="K13" s="37">
        <v>7</v>
      </c>
      <c r="L13" s="38">
        <v>1</v>
      </c>
      <c r="M13" s="38">
        <v>2</v>
      </c>
      <c r="N13" s="38">
        <v>81.2</v>
      </c>
      <c r="O13" s="37">
        <v>75.225</v>
      </c>
      <c r="P13" s="37">
        <v>1</v>
      </c>
      <c r="Q13" s="50"/>
      <c r="R13" s="51"/>
      <c r="S13" s="6"/>
      <c r="T13" s="6"/>
    </row>
    <row r="14" ht="41" customHeight="1" spans="1:20">
      <c r="A14" s="37">
        <v>12</v>
      </c>
      <c r="B14" s="45" t="s">
        <v>132</v>
      </c>
      <c r="C14" s="45" t="s">
        <v>1573</v>
      </c>
      <c r="D14" s="32" t="s">
        <v>363</v>
      </c>
      <c r="E14" s="32" t="s">
        <v>136</v>
      </c>
      <c r="F14" s="46" t="s">
        <v>370</v>
      </c>
      <c r="G14" s="37">
        <v>63</v>
      </c>
      <c r="H14" s="37">
        <v>75</v>
      </c>
      <c r="I14" s="37"/>
      <c r="J14" s="37">
        <v>138</v>
      </c>
      <c r="K14" s="37">
        <v>7</v>
      </c>
      <c r="L14" s="38">
        <v>1</v>
      </c>
      <c r="M14" s="38">
        <v>16</v>
      </c>
      <c r="N14" s="38">
        <v>76.8</v>
      </c>
      <c r="O14" s="37">
        <v>72.9</v>
      </c>
      <c r="P14" s="37">
        <v>2</v>
      </c>
      <c r="Q14" s="50"/>
      <c r="R14" s="51"/>
      <c r="S14" s="6"/>
      <c r="T14" s="6"/>
    </row>
    <row r="15" ht="41" customHeight="1" spans="1:20">
      <c r="A15" s="37">
        <v>13</v>
      </c>
      <c r="B15" s="45" t="s">
        <v>132</v>
      </c>
      <c r="C15" s="45" t="s">
        <v>1573</v>
      </c>
      <c r="D15" s="32" t="s">
        <v>374</v>
      </c>
      <c r="E15" s="32" t="s">
        <v>136</v>
      </c>
      <c r="F15" s="46" t="s">
        <v>382</v>
      </c>
      <c r="G15" s="37">
        <v>61</v>
      </c>
      <c r="H15" s="37">
        <v>63</v>
      </c>
      <c r="I15" s="37"/>
      <c r="J15" s="37">
        <v>124</v>
      </c>
      <c r="K15" s="37">
        <v>7</v>
      </c>
      <c r="L15" s="38">
        <v>1</v>
      </c>
      <c r="M15" s="38">
        <v>5</v>
      </c>
      <c r="N15" s="38">
        <v>83</v>
      </c>
      <c r="O15" s="37">
        <v>72.5</v>
      </c>
      <c r="P15" s="37">
        <v>3</v>
      </c>
      <c r="Q15" s="50"/>
      <c r="R15" s="51"/>
      <c r="S15" s="6"/>
      <c r="T15" s="6"/>
    </row>
    <row r="16" ht="50" customHeight="1" spans="1:20">
      <c r="A16" s="37">
        <v>14</v>
      </c>
      <c r="B16" s="45" t="s">
        <v>1392</v>
      </c>
      <c r="C16" s="45" t="s">
        <v>1574</v>
      </c>
      <c r="D16" s="32" t="s">
        <v>1395</v>
      </c>
      <c r="E16" s="32" t="s">
        <v>136</v>
      </c>
      <c r="F16" s="46" t="s">
        <v>1402</v>
      </c>
      <c r="G16" s="37">
        <v>66</v>
      </c>
      <c r="H16" s="37">
        <v>67</v>
      </c>
      <c r="I16" s="37"/>
      <c r="J16" s="37">
        <v>133</v>
      </c>
      <c r="K16" s="37">
        <v>16</v>
      </c>
      <c r="L16" s="38">
        <v>1</v>
      </c>
      <c r="M16" s="38">
        <v>9</v>
      </c>
      <c r="N16" s="38">
        <v>77.4</v>
      </c>
      <c r="O16" s="37">
        <v>71.95</v>
      </c>
      <c r="P16" s="37">
        <v>1</v>
      </c>
      <c r="Q16" s="50"/>
      <c r="R16" s="51"/>
      <c r="S16" s="6"/>
      <c r="T16" s="6"/>
    </row>
    <row r="17" ht="50" customHeight="1" spans="1:20">
      <c r="A17" s="37">
        <v>15</v>
      </c>
      <c r="B17" s="45" t="s">
        <v>1392</v>
      </c>
      <c r="C17" s="45" t="s">
        <v>1575</v>
      </c>
      <c r="D17" s="32" t="s">
        <v>1407</v>
      </c>
      <c r="E17" s="32" t="s">
        <v>136</v>
      </c>
      <c r="F17" s="46" t="s">
        <v>1414</v>
      </c>
      <c r="G17" s="37">
        <v>70</v>
      </c>
      <c r="H17" s="37">
        <v>71</v>
      </c>
      <c r="I17" s="37"/>
      <c r="J17" s="37">
        <v>141</v>
      </c>
      <c r="K17" s="37">
        <v>16</v>
      </c>
      <c r="L17" s="38">
        <v>1</v>
      </c>
      <c r="M17" s="38">
        <v>19</v>
      </c>
      <c r="N17" s="38">
        <v>77.2</v>
      </c>
      <c r="O17" s="37">
        <v>73.85</v>
      </c>
      <c r="P17" s="37">
        <v>1</v>
      </c>
      <c r="Q17" s="52"/>
      <c r="R17" s="53"/>
      <c r="S17" s="6"/>
      <c r="T17" s="6"/>
    </row>
    <row r="18" ht="45" customHeight="1" spans="1:20">
      <c r="A18" s="37">
        <v>1</v>
      </c>
      <c r="B18" s="45" t="s">
        <v>132</v>
      </c>
      <c r="C18" s="45" t="s">
        <v>1577</v>
      </c>
      <c r="D18" s="32" t="s">
        <v>209</v>
      </c>
      <c r="E18" s="32" t="s">
        <v>210</v>
      </c>
      <c r="F18" s="46" t="s">
        <v>216</v>
      </c>
      <c r="G18" s="37">
        <v>69.5</v>
      </c>
      <c r="H18" s="37">
        <v>70.5</v>
      </c>
      <c r="I18" s="37"/>
      <c r="J18" s="37">
        <v>140</v>
      </c>
      <c r="K18" s="37">
        <v>2</v>
      </c>
      <c r="L18" s="37">
        <v>2</v>
      </c>
      <c r="M18" s="37">
        <v>9</v>
      </c>
      <c r="N18" s="37">
        <v>80.8</v>
      </c>
      <c r="O18" s="37">
        <v>75.4</v>
      </c>
      <c r="P18" s="37">
        <v>1</v>
      </c>
      <c r="Q18" s="54" t="s">
        <v>1576</v>
      </c>
      <c r="R18" s="49"/>
      <c r="S18" s="6"/>
      <c r="T18" s="6"/>
    </row>
    <row r="19" ht="45" customHeight="1" spans="1:20">
      <c r="A19" s="37">
        <v>2</v>
      </c>
      <c r="B19" s="45" t="s">
        <v>132</v>
      </c>
      <c r="C19" s="45" t="s">
        <v>1577</v>
      </c>
      <c r="D19" s="32" t="s">
        <v>220</v>
      </c>
      <c r="E19" s="32" t="s">
        <v>210</v>
      </c>
      <c r="F19" s="46" t="s">
        <v>225</v>
      </c>
      <c r="G19" s="37">
        <v>58</v>
      </c>
      <c r="H19" s="37">
        <v>79.5</v>
      </c>
      <c r="I19" s="37"/>
      <c r="J19" s="37">
        <v>137.5</v>
      </c>
      <c r="K19" s="37">
        <v>2</v>
      </c>
      <c r="L19" s="37">
        <v>2</v>
      </c>
      <c r="M19" s="37">
        <v>1</v>
      </c>
      <c r="N19" s="37">
        <v>81.8</v>
      </c>
      <c r="O19" s="37">
        <v>75.275</v>
      </c>
      <c r="P19" s="37">
        <v>2</v>
      </c>
      <c r="Q19" s="50"/>
      <c r="R19" s="51"/>
      <c r="S19" s="6"/>
      <c r="T19" s="6"/>
    </row>
    <row r="20" ht="45" customHeight="1" spans="1:20">
      <c r="A20" s="37">
        <v>3</v>
      </c>
      <c r="B20" s="45" t="s">
        <v>132</v>
      </c>
      <c r="C20" s="45" t="s">
        <v>1577</v>
      </c>
      <c r="D20" s="32" t="s">
        <v>229</v>
      </c>
      <c r="E20" s="32" t="s">
        <v>210</v>
      </c>
      <c r="F20" s="46" t="s">
        <v>235</v>
      </c>
      <c r="G20" s="37">
        <v>69.5</v>
      </c>
      <c r="H20" s="37">
        <v>67.5</v>
      </c>
      <c r="I20" s="37"/>
      <c r="J20" s="37">
        <v>137</v>
      </c>
      <c r="K20" s="37">
        <v>2</v>
      </c>
      <c r="L20" s="37">
        <v>2</v>
      </c>
      <c r="M20" s="37">
        <v>11</v>
      </c>
      <c r="N20" s="37">
        <v>81.2</v>
      </c>
      <c r="O20" s="37">
        <v>74.85</v>
      </c>
      <c r="P20" s="37">
        <v>3</v>
      </c>
      <c r="Q20" s="50"/>
      <c r="R20" s="51"/>
      <c r="S20" s="6"/>
      <c r="T20" s="6"/>
    </row>
    <row r="21" ht="45" customHeight="1" spans="1:20">
      <c r="A21" s="37">
        <v>4</v>
      </c>
      <c r="B21" s="45" t="s">
        <v>132</v>
      </c>
      <c r="C21" s="45" t="s">
        <v>1577</v>
      </c>
      <c r="D21" s="32" t="s">
        <v>239</v>
      </c>
      <c r="E21" s="32" t="s">
        <v>210</v>
      </c>
      <c r="F21" s="46" t="s">
        <v>249</v>
      </c>
      <c r="G21" s="37">
        <v>73</v>
      </c>
      <c r="H21" s="37">
        <v>65.5</v>
      </c>
      <c r="I21" s="37"/>
      <c r="J21" s="37">
        <v>138.5</v>
      </c>
      <c r="K21" s="37">
        <v>2</v>
      </c>
      <c r="L21" s="37">
        <v>2</v>
      </c>
      <c r="M21" s="37">
        <v>14</v>
      </c>
      <c r="N21" s="37">
        <v>78</v>
      </c>
      <c r="O21" s="37">
        <v>73.625</v>
      </c>
      <c r="P21" s="37">
        <v>4</v>
      </c>
      <c r="Q21" s="50"/>
      <c r="R21" s="51"/>
      <c r="S21" s="6"/>
      <c r="T21" s="6"/>
    </row>
    <row r="22" ht="45" customHeight="1" spans="1:20">
      <c r="A22" s="37">
        <v>5</v>
      </c>
      <c r="B22" s="45" t="s">
        <v>132</v>
      </c>
      <c r="C22" s="45" t="s">
        <v>1577</v>
      </c>
      <c r="D22" s="32" t="s">
        <v>253</v>
      </c>
      <c r="E22" s="32" t="s">
        <v>210</v>
      </c>
      <c r="F22" s="46" t="s">
        <v>258</v>
      </c>
      <c r="G22" s="37">
        <v>74.5</v>
      </c>
      <c r="H22" s="37">
        <v>68</v>
      </c>
      <c r="I22" s="37"/>
      <c r="J22" s="37">
        <v>142.5</v>
      </c>
      <c r="K22" s="37">
        <v>2</v>
      </c>
      <c r="L22" s="37">
        <v>2</v>
      </c>
      <c r="M22" s="37">
        <v>15</v>
      </c>
      <c r="N22" s="37">
        <v>75.2</v>
      </c>
      <c r="O22" s="37">
        <v>73.225</v>
      </c>
      <c r="P22" s="37">
        <v>5</v>
      </c>
      <c r="Q22" s="50"/>
      <c r="R22" s="51"/>
      <c r="S22" s="6"/>
      <c r="T22" s="6"/>
    </row>
    <row r="23" ht="45" customHeight="1" spans="1:20">
      <c r="A23" s="37">
        <v>6</v>
      </c>
      <c r="B23" s="45" t="s">
        <v>132</v>
      </c>
      <c r="C23" s="45" t="s">
        <v>1578</v>
      </c>
      <c r="D23" s="32" t="s">
        <v>312</v>
      </c>
      <c r="E23" s="32" t="s">
        <v>210</v>
      </c>
      <c r="F23" s="46" t="s">
        <v>317</v>
      </c>
      <c r="G23" s="37">
        <v>67</v>
      </c>
      <c r="H23" s="37">
        <v>71.5</v>
      </c>
      <c r="I23" s="37"/>
      <c r="J23" s="37">
        <v>138.5</v>
      </c>
      <c r="K23" s="37">
        <v>6</v>
      </c>
      <c r="L23" s="38">
        <v>1</v>
      </c>
      <c r="M23" s="38">
        <v>18</v>
      </c>
      <c r="N23" s="38">
        <v>77.8</v>
      </c>
      <c r="O23" s="37">
        <v>73.525</v>
      </c>
      <c r="P23" s="37">
        <v>1</v>
      </c>
      <c r="Q23" s="50"/>
      <c r="R23" s="51"/>
      <c r="S23" s="6"/>
      <c r="T23" s="6"/>
    </row>
    <row r="24" ht="45" customHeight="1" spans="1:20">
      <c r="A24" s="37">
        <v>7</v>
      </c>
      <c r="B24" s="45" t="s">
        <v>132</v>
      </c>
      <c r="C24" s="45" t="s">
        <v>1578</v>
      </c>
      <c r="D24" s="32" t="s">
        <v>320</v>
      </c>
      <c r="E24" s="32" t="s">
        <v>210</v>
      </c>
      <c r="F24" s="46" t="s">
        <v>325</v>
      </c>
      <c r="G24" s="37">
        <v>70</v>
      </c>
      <c r="H24" s="37">
        <v>69.5</v>
      </c>
      <c r="I24" s="37"/>
      <c r="J24" s="37">
        <v>139.5</v>
      </c>
      <c r="K24" s="37">
        <v>6</v>
      </c>
      <c r="L24" s="38">
        <v>1</v>
      </c>
      <c r="M24" s="38">
        <v>8</v>
      </c>
      <c r="N24" s="38">
        <v>77.2</v>
      </c>
      <c r="O24" s="37">
        <v>73.475</v>
      </c>
      <c r="P24" s="37">
        <v>2</v>
      </c>
      <c r="Q24" s="50"/>
      <c r="R24" s="51"/>
      <c r="S24" s="6"/>
      <c r="T24" s="6"/>
    </row>
    <row r="25" ht="45" customHeight="1" spans="1:20">
      <c r="A25" s="37">
        <v>8</v>
      </c>
      <c r="B25" s="45" t="s">
        <v>132</v>
      </c>
      <c r="C25" s="45" t="s">
        <v>1578</v>
      </c>
      <c r="D25" s="32" t="s">
        <v>329</v>
      </c>
      <c r="E25" s="32" t="s">
        <v>210</v>
      </c>
      <c r="F25" s="46" t="s">
        <v>336</v>
      </c>
      <c r="G25" s="37">
        <v>66</v>
      </c>
      <c r="H25" s="37">
        <v>68.5</v>
      </c>
      <c r="I25" s="37"/>
      <c r="J25" s="37">
        <v>134.5</v>
      </c>
      <c r="K25" s="37">
        <v>6</v>
      </c>
      <c r="L25" s="38">
        <v>1</v>
      </c>
      <c r="M25" s="38">
        <v>2</v>
      </c>
      <c r="N25" s="38">
        <v>76.8</v>
      </c>
      <c r="O25" s="37">
        <v>72.025</v>
      </c>
      <c r="P25" s="37">
        <v>3</v>
      </c>
      <c r="Q25" s="50"/>
      <c r="R25" s="51"/>
      <c r="S25" s="6"/>
      <c r="T25" s="6"/>
    </row>
    <row r="26" ht="45" customHeight="1" spans="1:20">
      <c r="A26" s="37">
        <v>9</v>
      </c>
      <c r="B26" s="45" t="s">
        <v>132</v>
      </c>
      <c r="C26" s="45" t="s">
        <v>1578</v>
      </c>
      <c r="D26" s="32" t="s">
        <v>339</v>
      </c>
      <c r="E26" s="32" t="s">
        <v>210</v>
      </c>
      <c r="F26" s="46" t="s">
        <v>346</v>
      </c>
      <c r="G26" s="37">
        <v>69</v>
      </c>
      <c r="H26" s="37">
        <v>68</v>
      </c>
      <c r="I26" s="37"/>
      <c r="J26" s="37">
        <v>137</v>
      </c>
      <c r="K26" s="37">
        <v>6</v>
      </c>
      <c r="L26" s="38">
        <v>1</v>
      </c>
      <c r="M26" s="38">
        <v>11</v>
      </c>
      <c r="N26" s="38">
        <v>75.2</v>
      </c>
      <c r="O26" s="37">
        <v>71.85</v>
      </c>
      <c r="P26" s="37">
        <v>4</v>
      </c>
      <c r="Q26" s="50"/>
      <c r="R26" s="51"/>
      <c r="S26" s="6"/>
      <c r="T26" s="6"/>
    </row>
    <row r="27" ht="45" customHeight="1" spans="1:20">
      <c r="A27" s="37">
        <v>10</v>
      </c>
      <c r="B27" s="45" t="s">
        <v>132</v>
      </c>
      <c r="C27" s="45" t="s">
        <v>1579</v>
      </c>
      <c r="D27" s="32" t="s">
        <v>387</v>
      </c>
      <c r="E27" s="32" t="s">
        <v>210</v>
      </c>
      <c r="F27" s="46" t="s">
        <v>395</v>
      </c>
      <c r="G27" s="37">
        <v>66.5</v>
      </c>
      <c r="H27" s="37">
        <v>70</v>
      </c>
      <c r="I27" s="37"/>
      <c r="J27" s="37">
        <v>136.5</v>
      </c>
      <c r="K27" s="37">
        <v>5</v>
      </c>
      <c r="L27" s="37">
        <v>1</v>
      </c>
      <c r="M27" s="38">
        <v>9</v>
      </c>
      <c r="N27" s="38">
        <v>81.6</v>
      </c>
      <c r="O27" s="37">
        <v>74.925</v>
      </c>
      <c r="P27" s="37">
        <v>1</v>
      </c>
      <c r="Q27" s="50"/>
      <c r="R27" s="51"/>
      <c r="S27" s="6"/>
      <c r="T27" s="6"/>
    </row>
    <row r="28" ht="45" customHeight="1" spans="1:20">
      <c r="A28" s="37">
        <v>11</v>
      </c>
      <c r="B28" s="45" t="s">
        <v>132</v>
      </c>
      <c r="C28" s="45" t="s">
        <v>1579</v>
      </c>
      <c r="D28" s="32" t="s">
        <v>399</v>
      </c>
      <c r="E28" s="32" t="s">
        <v>210</v>
      </c>
      <c r="F28" s="46" t="s">
        <v>404</v>
      </c>
      <c r="G28" s="37">
        <v>65.5</v>
      </c>
      <c r="H28" s="37">
        <v>68</v>
      </c>
      <c r="I28" s="37"/>
      <c r="J28" s="37">
        <v>133.5</v>
      </c>
      <c r="K28" s="37">
        <v>5</v>
      </c>
      <c r="L28" s="37">
        <v>1</v>
      </c>
      <c r="M28" s="38">
        <v>19</v>
      </c>
      <c r="N28" s="38">
        <v>80.6</v>
      </c>
      <c r="O28" s="37">
        <v>73.675</v>
      </c>
      <c r="P28" s="37">
        <v>2</v>
      </c>
      <c r="Q28" s="50"/>
      <c r="R28" s="51"/>
      <c r="S28" s="6"/>
      <c r="T28" s="6"/>
    </row>
    <row r="29" ht="45" customHeight="1" spans="1:20">
      <c r="A29" s="37">
        <v>12</v>
      </c>
      <c r="B29" s="45" t="s">
        <v>132</v>
      </c>
      <c r="C29" s="45" t="s">
        <v>1579</v>
      </c>
      <c r="D29" s="32" t="s">
        <v>407</v>
      </c>
      <c r="E29" s="32" t="s">
        <v>210</v>
      </c>
      <c r="F29" s="46" t="s">
        <v>413</v>
      </c>
      <c r="G29" s="37">
        <v>67.5</v>
      </c>
      <c r="H29" s="37">
        <v>62.5</v>
      </c>
      <c r="I29" s="37"/>
      <c r="J29" s="37">
        <v>130</v>
      </c>
      <c r="K29" s="37">
        <v>5</v>
      </c>
      <c r="L29" s="37">
        <v>1</v>
      </c>
      <c r="M29" s="38">
        <v>8</v>
      </c>
      <c r="N29" s="38">
        <v>82.2</v>
      </c>
      <c r="O29" s="37">
        <v>73.6</v>
      </c>
      <c r="P29" s="37">
        <v>3</v>
      </c>
      <c r="Q29" s="50"/>
      <c r="R29" s="51"/>
      <c r="S29" s="6"/>
      <c r="T29" s="6"/>
    </row>
    <row r="30" ht="45" customHeight="1" spans="1:20">
      <c r="A30" s="37">
        <v>13</v>
      </c>
      <c r="B30" s="45" t="s">
        <v>132</v>
      </c>
      <c r="C30" s="45" t="s">
        <v>1580</v>
      </c>
      <c r="D30" s="32" t="s">
        <v>450</v>
      </c>
      <c r="E30" s="32" t="s">
        <v>210</v>
      </c>
      <c r="F30" s="46" t="s">
        <v>455</v>
      </c>
      <c r="G30" s="37">
        <v>73.5</v>
      </c>
      <c r="H30" s="37">
        <v>54</v>
      </c>
      <c r="I30" s="37"/>
      <c r="J30" s="37">
        <v>127.5</v>
      </c>
      <c r="K30" s="37">
        <v>7</v>
      </c>
      <c r="L30" s="38">
        <v>1</v>
      </c>
      <c r="M30" s="38">
        <v>17</v>
      </c>
      <c r="N30" s="38">
        <v>83.8</v>
      </c>
      <c r="O30" s="37">
        <v>73.775</v>
      </c>
      <c r="P30" s="37">
        <v>1</v>
      </c>
      <c r="Q30" s="50"/>
      <c r="R30" s="51"/>
      <c r="S30" s="6"/>
      <c r="T30" s="6"/>
    </row>
    <row r="31" ht="45" customHeight="1" spans="1:20">
      <c r="A31" s="37">
        <v>14</v>
      </c>
      <c r="B31" s="45" t="s">
        <v>132</v>
      </c>
      <c r="C31" s="45" t="s">
        <v>1580</v>
      </c>
      <c r="D31" s="32" t="s">
        <v>458</v>
      </c>
      <c r="E31" s="32" t="s">
        <v>210</v>
      </c>
      <c r="F31" s="46" t="s">
        <v>463</v>
      </c>
      <c r="G31" s="37">
        <v>64</v>
      </c>
      <c r="H31" s="37">
        <v>63</v>
      </c>
      <c r="I31" s="37"/>
      <c r="J31" s="37">
        <v>127</v>
      </c>
      <c r="K31" s="37">
        <v>7</v>
      </c>
      <c r="L31" s="38">
        <v>1</v>
      </c>
      <c r="M31" s="38">
        <v>12</v>
      </c>
      <c r="N31" s="38">
        <v>82</v>
      </c>
      <c r="O31" s="37">
        <v>72.75</v>
      </c>
      <c r="P31" s="37">
        <v>2</v>
      </c>
      <c r="Q31" s="50"/>
      <c r="R31" s="51"/>
      <c r="S31" s="6"/>
      <c r="T31" s="6"/>
    </row>
    <row r="32" ht="45" customHeight="1" spans="1:20">
      <c r="A32" s="37">
        <v>15</v>
      </c>
      <c r="B32" s="45" t="s">
        <v>132</v>
      </c>
      <c r="C32" s="45" t="s">
        <v>1580</v>
      </c>
      <c r="D32" s="32" t="s">
        <v>467</v>
      </c>
      <c r="E32" s="32" t="s">
        <v>210</v>
      </c>
      <c r="F32" s="46" t="s">
        <v>473</v>
      </c>
      <c r="G32" s="37">
        <v>61</v>
      </c>
      <c r="H32" s="37">
        <v>69</v>
      </c>
      <c r="I32" s="37"/>
      <c r="J32" s="37">
        <v>130</v>
      </c>
      <c r="K32" s="37">
        <v>7</v>
      </c>
      <c r="L32" s="38">
        <v>1</v>
      </c>
      <c r="M32" s="38">
        <v>10</v>
      </c>
      <c r="N32" s="38">
        <v>80.4</v>
      </c>
      <c r="O32" s="37">
        <v>72.7</v>
      </c>
      <c r="P32" s="37">
        <v>3</v>
      </c>
      <c r="Q32" s="52"/>
      <c r="R32" s="53"/>
      <c r="S32" s="6"/>
      <c r="T32" s="6"/>
    </row>
    <row r="33" ht="41" customHeight="1" spans="1:20">
      <c r="A33" s="37">
        <v>1</v>
      </c>
      <c r="B33" s="45" t="s">
        <v>132</v>
      </c>
      <c r="C33" s="45" t="s">
        <v>1582</v>
      </c>
      <c r="D33" s="32" t="s">
        <v>478</v>
      </c>
      <c r="E33" s="32" t="s">
        <v>136</v>
      </c>
      <c r="F33" s="46" t="s">
        <v>486</v>
      </c>
      <c r="G33" s="37">
        <v>68</v>
      </c>
      <c r="H33" s="37">
        <v>70.5</v>
      </c>
      <c r="I33" s="37"/>
      <c r="J33" s="37">
        <v>138.5</v>
      </c>
      <c r="K33" s="37">
        <v>8</v>
      </c>
      <c r="L33" s="38">
        <v>1</v>
      </c>
      <c r="M33" s="38">
        <v>16</v>
      </c>
      <c r="N33" s="38">
        <v>80.8</v>
      </c>
      <c r="O33" s="37">
        <v>75.025</v>
      </c>
      <c r="P33" s="37">
        <v>1</v>
      </c>
      <c r="Q33" s="48" t="s">
        <v>1581</v>
      </c>
      <c r="R33" s="49"/>
      <c r="S33" s="6"/>
      <c r="T33" s="6"/>
    </row>
    <row r="34" ht="41" customHeight="1" spans="1:20">
      <c r="A34" s="37">
        <v>2</v>
      </c>
      <c r="B34" s="45" t="s">
        <v>132</v>
      </c>
      <c r="C34" s="45" t="s">
        <v>1582</v>
      </c>
      <c r="D34" s="32" t="s">
        <v>490</v>
      </c>
      <c r="E34" s="32" t="s">
        <v>136</v>
      </c>
      <c r="F34" s="46" t="s">
        <v>498</v>
      </c>
      <c r="G34" s="37">
        <v>61.5</v>
      </c>
      <c r="H34" s="37">
        <v>70</v>
      </c>
      <c r="I34" s="37"/>
      <c r="J34" s="37">
        <v>131.5</v>
      </c>
      <c r="K34" s="37">
        <v>8</v>
      </c>
      <c r="L34" s="38">
        <v>1</v>
      </c>
      <c r="M34" s="38">
        <v>3</v>
      </c>
      <c r="N34" s="38">
        <v>82</v>
      </c>
      <c r="O34" s="37">
        <v>73.875</v>
      </c>
      <c r="P34" s="37">
        <v>2</v>
      </c>
      <c r="Q34" s="50"/>
      <c r="R34" s="51"/>
      <c r="S34" s="6"/>
      <c r="T34" s="6"/>
    </row>
    <row r="35" ht="41" customHeight="1" spans="1:20">
      <c r="A35" s="37">
        <v>3</v>
      </c>
      <c r="B35" s="45" t="s">
        <v>132</v>
      </c>
      <c r="C35" s="45" t="s">
        <v>1582</v>
      </c>
      <c r="D35" s="32" t="s">
        <v>502</v>
      </c>
      <c r="E35" s="32" t="s">
        <v>136</v>
      </c>
      <c r="F35" s="46" t="s">
        <v>509</v>
      </c>
      <c r="G35" s="37">
        <v>68.5</v>
      </c>
      <c r="H35" s="37">
        <v>62</v>
      </c>
      <c r="I35" s="37"/>
      <c r="J35" s="37">
        <v>130.5</v>
      </c>
      <c r="K35" s="37">
        <v>8</v>
      </c>
      <c r="L35" s="38">
        <v>1</v>
      </c>
      <c r="M35" s="38">
        <v>10</v>
      </c>
      <c r="N35" s="38">
        <v>81.2</v>
      </c>
      <c r="O35" s="37">
        <v>73.225</v>
      </c>
      <c r="P35" s="37">
        <v>3</v>
      </c>
      <c r="Q35" s="50"/>
      <c r="R35" s="51"/>
      <c r="S35" s="6"/>
      <c r="T35" s="6"/>
    </row>
    <row r="36" ht="41" customHeight="1" spans="1:20">
      <c r="A36" s="37">
        <v>4</v>
      </c>
      <c r="B36" s="45" t="s">
        <v>132</v>
      </c>
      <c r="C36" s="45" t="s">
        <v>1582</v>
      </c>
      <c r="D36" s="32" t="s">
        <v>513</v>
      </c>
      <c r="E36" s="32" t="s">
        <v>136</v>
      </c>
      <c r="F36" s="46" t="s">
        <v>519</v>
      </c>
      <c r="G36" s="37">
        <v>60.5</v>
      </c>
      <c r="H36" s="37">
        <v>72</v>
      </c>
      <c r="I36" s="37"/>
      <c r="J36" s="37">
        <v>132.5</v>
      </c>
      <c r="K36" s="37">
        <v>8</v>
      </c>
      <c r="L36" s="38">
        <v>1</v>
      </c>
      <c r="M36" s="38">
        <v>14</v>
      </c>
      <c r="N36" s="38">
        <v>79</v>
      </c>
      <c r="O36" s="37">
        <v>72.625</v>
      </c>
      <c r="P36" s="37">
        <v>4</v>
      </c>
      <c r="Q36" s="50"/>
      <c r="R36" s="51"/>
      <c r="S36" s="6"/>
      <c r="T36" s="6"/>
    </row>
    <row r="37" ht="41" customHeight="1" spans="1:20">
      <c r="A37" s="37">
        <v>5</v>
      </c>
      <c r="B37" s="45" t="s">
        <v>132</v>
      </c>
      <c r="C37" s="45" t="s">
        <v>1582</v>
      </c>
      <c r="D37" s="32" t="s">
        <v>523</v>
      </c>
      <c r="E37" s="32" t="s">
        <v>136</v>
      </c>
      <c r="F37" s="46" t="s">
        <v>530</v>
      </c>
      <c r="G37" s="37">
        <v>64</v>
      </c>
      <c r="H37" s="37">
        <v>65</v>
      </c>
      <c r="I37" s="37"/>
      <c r="J37" s="37">
        <v>129</v>
      </c>
      <c r="K37" s="37">
        <v>8</v>
      </c>
      <c r="L37" s="38">
        <v>1</v>
      </c>
      <c r="M37" s="38">
        <v>7</v>
      </c>
      <c r="N37" s="38">
        <v>80.6</v>
      </c>
      <c r="O37" s="37">
        <v>72.55</v>
      </c>
      <c r="P37" s="37">
        <v>5</v>
      </c>
      <c r="Q37" s="50"/>
      <c r="R37" s="51"/>
      <c r="S37" s="6"/>
      <c r="T37" s="6"/>
    </row>
    <row r="38" ht="41" customHeight="1" spans="1:20">
      <c r="A38" s="37">
        <v>6</v>
      </c>
      <c r="B38" s="45" t="s">
        <v>132</v>
      </c>
      <c r="C38" s="45" t="s">
        <v>1582</v>
      </c>
      <c r="D38" s="32" t="s">
        <v>534</v>
      </c>
      <c r="E38" s="32" t="s">
        <v>136</v>
      </c>
      <c r="F38" s="46" t="s">
        <v>542</v>
      </c>
      <c r="G38" s="37">
        <v>62.5</v>
      </c>
      <c r="H38" s="37">
        <v>64</v>
      </c>
      <c r="I38" s="37"/>
      <c r="J38" s="37">
        <v>126.5</v>
      </c>
      <c r="K38" s="37">
        <v>8</v>
      </c>
      <c r="L38" s="38">
        <v>1</v>
      </c>
      <c r="M38" s="38">
        <v>9</v>
      </c>
      <c r="N38" s="38">
        <v>81</v>
      </c>
      <c r="O38" s="37">
        <v>72.125</v>
      </c>
      <c r="P38" s="37">
        <v>6</v>
      </c>
      <c r="Q38" s="50"/>
      <c r="R38" s="51"/>
      <c r="S38" s="6"/>
      <c r="T38" s="6"/>
    </row>
    <row r="39" ht="41" customHeight="1" spans="1:20">
      <c r="A39" s="37">
        <v>7</v>
      </c>
      <c r="B39" s="45" t="s">
        <v>132</v>
      </c>
      <c r="C39" s="45" t="s">
        <v>1583</v>
      </c>
      <c r="D39" s="32" t="s">
        <v>620</v>
      </c>
      <c r="E39" s="32" t="s">
        <v>136</v>
      </c>
      <c r="F39" s="46" t="s">
        <v>629</v>
      </c>
      <c r="G39" s="37">
        <v>64.5</v>
      </c>
      <c r="H39" s="37">
        <v>68</v>
      </c>
      <c r="I39" s="37"/>
      <c r="J39" s="37">
        <v>132.5</v>
      </c>
      <c r="K39" s="37">
        <v>10</v>
      </c>
      <c r="L39" s="38">
        <v>1</v>
      </c>
      <c r="M39" s="38">
        <v>16</v>
      </c>
      <c r="N39" s="38">
        <v>80</v>
      </c>
      <c r="O39" s="37">
        <v>73.125</v>
      </c>
      <c r="P39" s="37">
        <v>2</v>
      </c>
      <c r="Q39" s="50"/>
      <c r="R39" s="51"/>
      <c r="S39" s="6"/>
      <c r="T39" s="6"/>
    </row>
    <row r="40" ht="41" customHeight="1" spans="1:20">
      <c r="A40" s="37">
        <v>8</v>
      </c>
      <c r="B40" s="45" t="s">
        <v>132</v>
      </c>
      <c r="C40" s="45" t="s">
        <v>1583</v>
      </c>
      <c r="D40" s="32" t="s">
        <v>633</v>
      </c>
      <c r="E40" s="32" t="s">
        <v>136</v>
      </c>
      <c r="F40" s="46" t="s">
        <v>642</v>
      </c>
      <c r="G40" s="37">
        <v>68</v>
      </c>
      <c r="H40" s="37">
        <v>60.5</v>
      </c>
      <c r="I40" s="37"/>
      <c r="J40" s="37">
        <v>128.5</v>
      </c>
      <c r="K40" s="37">
        <v>10</v>
      </c>
      <c r="L40" s="38">
        <v>1</v>
      </c>
      <c r="M40" s="38">
        <v>14</v>
      </c>
      <c r="N40" s="38">
        <v>80</v>
      </c>
      <c r="O40" s="37">
        <v>72.125</v>
      </c>
      <c r="P40" s="37">
        <v>3</v>
      </c>
      <c r="Q40" s="50"/>
      <c r="R40" s="51"/>
      <c r="S40" s="6"/>
      <c r="T40" s="6"/>
    </row>
    <row r="41" ht="41" customHeight="1" spans="1:20">
      <c r="A41" s="37">
        <v>9</v>
      </c>
      <c r="B41" s="45" t="s">
        <v>132</v>
      </c>
      <c r="C41" s="45" t="s">
        <v>1583</v>
      </c>
      <c r="D41" s="32" t="s">
        <v>645</v>
      </c>
      <c r="E41" s="32" t="s">
        <v>136</v>
      </c>
      <c r="F41" s="46" t="s">
        <v>653</v>
      </c>
      <c r="G41" s="37">
        <v>57</v>
      </c>
      <c r="H41" s="37">
        <v>72</v>
      </c>
      <c r="I41" s="37"/>
      <c r="J41" s="37">
        <v>129</v>
      </c>
      <c r="K41" s="37">
        <v>10</v>
      </c>
      <c r="L41" s="38">
        <v>1</v>
      </c>
      <c r="M41" s="38">
        <v>2</v>
      </c>
      <c r="N41" s="38">
        <v>79.6</v>
      </c>
      <c r="O41" s="37">
        <v>72.05</v>
      </c>
      <c r="P41" s="37">
        <v>4</v>
      </c>
      <c r="Q41" s="50"/>
      <c r="R41" s="51"/>
      <c r="S41" s="6"/>
      <c r="T41" s="6"/>
    </row>
    <row r="42" ht="41" customHeight="1" spans="1:20">
      <c r="A42" s="37">
        <v>10</v>
      </c>
      <c r="B42" s="45" t="s">
        <v>132</v>
      </c>
      <c r="C42" s="45" t="s">
        <v>1584</v>
      </c>
      <c r="D42" s="32" t="s">
        <v>668</v>
      </c>
      <c r="E42" s="32" t="s">
        <v>136</v>
      </c>
      <c r="F42" s="46" t="s">
        <v>674</v>
      </c>
      <c r="G42" s="37">
        <v>62</v>
      </c>
      <c r="H42" s="37">
        <v>67</v>
      </c>
      <c r="I42" s="37"/>
      <c r="J42" s="37">
        <v>129</v>
      </c>
      <c r="K42" s="37">
        <v>10</v>
      </c>
      <c r="L42" s="38">
        <v>1</v>
      </c>
      <c r="M42" s="38">
        <v>5</v>
      </c>
      <c r="N42" s="38">
        <v>80.8</v>
      </c>
      <c r="O42" s="37">
        <v>72.65</v>
      </c>
      <c r="P42" s="37">
        <v>1</v>
      </c>
      <c r="Q42" s="50"/>
      <c r="R42" s="51"/>
      <c r="S42" s="6"/>
      <c r="T42" s="6"/>
    </row>
    <row r="43" ht="41" customHeight="1" spans="1:20">
      <c r="A43" s="37">
        <v>11</v>
      </c>
      <c r="B43" s="45" t="s">
        <v>132</v>
      </c>
      <c r="C43" s="45" t="s">
        <v>1584</v>
      </c>
      <c r="D43" s="32" t="s">
        <v>678</v>
      </c>
      <c r="E43" s="32" t="s">
        <v>136</v>
      </c>
      <c r="F43" s="46" t="s">
        <v>684</v>
      </c>
      <c r="G43" s="37">
        <v>65</v>
      </c>
      <c r="H43" s="37">
        <v>65.5</v>
      </c>
      <c r="I43" s="37"/>
      <c r="J43" s="37">
        <v>130.5</v>
      </c>
      <c r="K43" s="37">
        <v>10</v>
      </c>
      <c r="L43" s="38">
        <v>1</v>
      </c>
      <c r="M43" s="38">
        <v>13</v>
      </c>
      <c r="N43" s="38">
        <v>79.8</v>
      </c>
      <c r="O43" s="37">
        <v>72.525</v>
      </c>
      <c r="P43" s="37">
        <v>2</v>
      </c>
      <c r="Q43" s="50"/>
      <c r="R43" s="51"/>
      <c r="S43" s="6"/>
      <c r="T43" s="6"/>
    </row>
    <row r="44" ht="41" customHeight="1" spans="1:20">
      <c r="A44" s="37">
        <v>12</v>
      </c>
      <c r="B44" s="45" t="s">
        <v>687</v>
      </c>
      <c r="C44" s="45" t="s">
        <v>1571</v>
      </c>
      <c r="D44" s="32" t="s">
        <v>689</v>
      </c>
      <c r="E44" s="32" t="s">
        <v>136</v>
      </c>
      <c r="F44" s="46" t="s">
        <v>693</v>
      </c>
      <c r="G44" s="37">
        <v>73</v>
      </c>
      <c r="H44" s="37">
        <v>61</v>
      </c>
      <c r="I44" s="37"/>
      <c r="J44" s="37">
        <v>134</v>
      </c>
      <c r="K44" s="37">
        <v>11</v>
      </c>
      <c r="L44" s="38">
        <v>1</v>
      </c>
      <c r="M44" s="38">
        <v>13</v>
      </c>
      <c r="N44" s="38">
        <v>82.8</v>
      </c>
      <c r="O44" s="37">
        <v>74.9</v>
      </c>
      <c r="P44" s="37">
        <v>1</v>
      </c>
      <c r="Q44" s="50"/>
      <c r="R44" s="51"/>
      <c r="S44" s="6"/>
      <c r="T44" s="6"/>
    </row>
    <row r="45" ht="41" customHeight="1" spans="1:20">
      <c r="A45" s="37">
        <v>13</v>
      </c>
      <c r="B45" s="45" t="s">
        <v>687</v>
      </c>
      <c r="C45" s="45" t="s">
        <v>1571</v>
      </c>
      <c r="D45" s="32" t="s">
        <v>697</v>
      </c>
      <c r="E45" s="32" t="s">
        <v>136</v>
      </c>
      <c r="F45" s="46" t="s">
        <v>703</v>
      </c>
      <c r="G45" s="37">
        <v>74</v>
      </c>
      <c r="H45" s="37">
        <v>68</v>
      </c>
      <c r="I45" s="37"/>
      <c r="J45" s="37">
        <v>142</v>
      </c>
      <c r="K45" s="37">
        <v>11</v>
      </c>
      <c r="L45" s="38">
        <v>1</v>
      </c>
      <c r="M45" s="38">
        <v>8</v>
      </c>
      <c r="N45" s="38">
        <v>78.6</v>
      </c>
      <c r="O45" s="37">
        <v>74.8</v>
      </c>
      <c r="P45" s="37">
        <v>2</v>
      </c>
      <c r="Q45" s="50"/>
      <c r="R45" s="51"/>
      <c r="S45" s="6"/>
      <c r="T45" s="6"/>
    </row>
    <row r="46" ht="41" customHeight="1" spans="1:20">
      <c r="A46" s="37">
        <v>14</v>
      </c>
      <c r="B46" s="45" t="s">
        <v>687</v>
      </c>
      <c r="C46" s="45" t="s">
        <v>1571</v>
      </c>
      <c r="D46" s="32" t="s">
        <v>706</v>
      </c>
      <c r="E46" s="32" t="s">
        <v>136</v>
      </c>
      <c r="F46" s="46" t="s">
        <v>713</v>
      </c>
      <c r="G46" s="37">
        <v>74.5</v>
      </c>
      <c r="H46" s="37">
        <v>63</v>
      </c>
      <c r="I46" s="37"/>
      <c r="J46" s="37">
        <v>137.5</v>
      </c>
      <c r="K46" s="37">
        <v>11</v>
      </c>
      <c r="L46" s="38">
        <v>1</v>
      </c>
      <c r="M46" s="38">
        <v>2</v>
      </c>
      <c r="N46" s="38">
        <v>79.2</v>
      </c>
      <c r="O46" s="37">
        <v>73.975</v>
      </c>
      <c r="P46" s="37">
        <v>3</v>
      </c>
      <c r="Q46" s="50"/>
      <c r="R46" s="51"/>
      <c r="S46" s="6"/>
      <c r="T46" s="6"/>
    </row>
    <row r="47" ht="41" customHeight="1" spans="1:20">
      <c r="A47" s="37">
        <v>15</v>
      </c>
      <c r="B47" s="45" t="s">
        <v>687</v>
      </c>
      <c r="C47" s="45" t="s">
        <v>1571</v>
      </c>
      <c r="D47" s="32" t="s">
        <v>717</v>
      </c>
      <c r="E47" s="32" t="s">
        <v>136</v>
      </c>
      <c r="F47" s="46" t="s">
        <v>723</v>
      </c>
      <c r="G47" s="37">
        <v>67.5</v>
      </c>
      <c r="H47" s="37">
        <v>62</v>
      </c>
      <c r="I47" s="37"/>
      <c r="J47" s="37">
        <v>129.5</v>
      </c>
      <c r="K47" s="37">
        <v>11</v>
      </c>
      <c r="L47" s="38">
        <v>1</v>
      </c>
      <c r="M47" s="38">
        <v>11</v>
      </c>
      <c r="N47" s="38">
        <v>82.8</v>
      </c>
      <c r="O47" s="37">
        <v>73.775</v>
      </c>
      <c r="P47" s="37">
        <v>4</v>
      </c>
      <c r="Q47" s="50"/>
      <c r="R47" s="51"/>
      <c r="S47" s="6"/>
      <c r="T47" s="6"/>
    </row>
    <row r="48" ht="41" customHeight="1" spans="1:20">
      <c r="A48" s="37">
        <v>16</v>
      </c>
      <c r="B48" s="45" t="s">
        <v>687</v>
      </c>
      <c r="C48" s="45" t="s">
        <v>1571</v>
      </c>
      <c r="D48" s="32" t="s">
        <v>726</v>
      </c>
      <c r="E48" s="32" t="s">
        <v>136</v>
      </c>
      <c r="F48" s="46" t="s">
        <v>732</v>
      </c>
      <c r="G48" s="37">
        <v>76.5</v>
      </c>
      <c r="H48" s="37">
        <v>59.5</v>
      </c>
      <c r="I48" s="37"/>
      <c r="J48" s="37">
        <v>136</v>
      </c>
      <c r="K48" s="37">
        <v>11</v>
      </c>
      <c r="L48" s="38">
        <v>1</v>
      </c>
      <c r="M48" s="38">
        <v>7</v>
      </c>
      <c r="N48" s="38">
        <v>78.4</v>
      </c>
      <c r="O48" s="37">
        <v>73.2</v>
      </c>
      <c r="P48" s="37">
        <v>5</v>
      </c>
      <c r="Q48" s="52"/>
      <c r="R48" s="53"/>
      <c r="S48" s="6"/>
      <c r="T48" s="6"/>
    </row>
    <row r="49" ht="41" customHeight="1" spans="1:20">
      <c r="A49" s="37">
        <v>1</v>
      </c>
      <c r="B49" s="45" t="s">
        <v>132</v>
      </c>
      <c r="C49" s="45" t="s">
        <v>1586</v>
      </c>
      <c r="D49" s="32" t="s">
        <v>547</v>
      </c>
      <c r="E49" s="32" t="s">
        <v>210</v>
      </c>
      <c r="F49" s="46" t="s">
        <v>556</v>
      </c>
      <c r="G49" s="37">
        <v>64.5</v>
      </c>
      <c r="H49" s="37">
        <v>72</v>
      </c>
      <c r="I49" s="37"/>
      <c r="J49" s="37">
        <v>136.5</v>
      </c>
      <c r="K49" s="37">
        <v>9</v>
      </c>
      <c r="L49" s="38">
        <v>1</v>
      </c>
      <c r="M49" s="38">
        <v>10</v>
      </c>
      <c r="N49" s="38">
        <v>81</v>
      </c>
      <c r="O49" s="37">
        <v>74.625</v>
      </c>
      <c r="P49" s="37">
        <v>1</v>
      </c>
      <c r="Q49" s="48" t="s">
        <v>1585</v>
      </c>
      <c r="R49" s="49"/>
      <c r="S49" s="6"/>
      <c r="T49" s="6"/>
    </row>
    <row r="50" ht="41" customHeight="1" spans="1:20">
      <c r="A50" s="37">
        <v>2</v>
      </c>
      <c r="B50" s="45" t="s">
        <v>132</v>
      </c>
      <c r="C50" s="45" t="s">
        <v>1586</v>
      </c>
      <c r="D50" s="32" t="s">
        <v>560</v>
      </c>
      <c r="E50" s="32" t="s">
        <v>210</v>
      </c>
      <c r="F50" s="46" t="s">
        <v>566</v>
      </c>
      <c r="G50" s="37">
        <v>61</v>
      </c>
      <c r="H50" s="37">
        <v>73</v>
      </c>
      <c r="I50" s="37"/>
      <c r="J50" s="37">
        <v>134</v>
      </c>
      <c r="K50" s="37">
        <v>9</v>
      </c>
      <c r="L50" s="38">
        <v>1</v>
      </c>
      <c r="M50" s="38">
        <v>21</v>
      </c>
      <c r="N50" s="38">
        <v>80.8</v>
      </c>
      <c r="O50" s="37">
        <v>73.9</v>
      </c>
      <c r="P50" s="37">
        <v>2</v>
      </c>
      <c r="Q50" s="50"/>
      <c r="R50" s="51"/>
      <c r="S50" s="6"/>
      <c r="T50" s="6"/>
    </row>
    <row r="51" ht="41" customHeight="1" spans="1:20">
      <c r="A51" s="37">
        <v>3</v>
      </c>
      <c r="B51" s="45" t="s">
        <v>132</v>
      </c>
      <c r="C51" s="45" t="s">
        <v>1586</v>
      </c>
      <c r="D51" s="32" t="s">
        <v>570</v>
      </c>
      <c r="E51" s="32" t="s">
        <v>210</v>
      </c>
      <c r="F51" s="46" t="s">
        <v>578</v>
      </c>
      <c r="G51" s="37">
        <v>61.5</v>
      </c>
      <c r="H51" s="37">
        <v>63.5</v>
      </c>
      <c r="I51" s="37"/>
      <c r="J51" s="37">
        <v>125</v>
      </c>
      <c r="K51" s="37">
        <v>9</v>
      </c>
      <c r="L51" s="38">
        <v>1</v>
      </c>
      <c r="M51" s="38">
        <v>11</v>
      </c>
      <c r="N51" s="38">
        <v>85</v>
      </c>
      <c r="O51" s="37">
        <v>73.75</v>
      </c>
      <c r="P51" s="37">
        <v>3</v>
      </c>
      <c r="Q51" s="50"/>
      <c r="R51" s="51"/>
      <c r="S51" s="6"/>
      <c r="T51" s="6"/>
    </row>
    <row r="52" ht="41" customHeight="1" spans="1:20">
      <c r="A52" s="37">
        <v>4</v>
      </c>
      <c r="B52" s="45" t="s">
        <v>132</v>
      </c>
      <c r="C52" s="45" t="s">
        <v>1586</v>
      </c>
      <c r="D52" s="32" t="s">
        <v>582</v>
      </c>
      <c r="E52" s="32" t="s">
        <v>210</v>
      </c>
      <c r="F52" s="46" t="s">
        <v>586</v>
      </c>
      <c r="G52" s="37">
        <v>65</v>
      </c>
      <c r="H52" s="37">
        <v>74</v>
      </c>
      <c r="I52" s="37"/>
      <c r="J52" s="37">
        <v>139</v>
      </c>
      <c r="K52" s="37">
        <v>9</v>
      </c>
      <c r="L52" s="38">
        <v>1</v>
      </c>
      <c r="M52" s="38">
        <v>15</v>
      </c>
      <c r="N52" s="38">
        <v>77.6</v>
      </c>
      <c r="O52" s="37">
        <v>73.55</v>
      </c>
      <c r="P52" s="37">
        <v>4</v>
      </c>
      <c r="Q52" s="50"/>
      <c r="R52" s="51"/>
      <c r="S52" s="6"/>
      <c r="T52" s="6"/>
    </row>
    <row r="53" ht="41" customHeight="1" spans="1:20">
      <c r="A53" s="37">
        <v>5</v>
      </c>
      <c r="B53" s="45" t="s">
        <v>132</v>
      </c>
      <c r="C53" s="45" t="s">
        <v>1586</v>
      </c>
      <c r="D53" s="32" t="s">
        <v>590</v>
      </c>
      <c r="E53" s="32" t="s">
        <v>210</v>
      </c>
      <c r="F53" s="46" t="s">
        <v>596</v>
      </c>
      <c r="G53" s="37">
        <v>67</v>
      </c>
      <c r="H53" s="37">
        <v>69</v>
      </c>
      <c r="I53" s="37"/>
      <c r="J53" s="37">
        <v>136</v>
      </c>
      <c r="K53" s="37">
        <v>9</v>
      </c>
      <c r="L53" s="38">
        <v>1</v>
      </c>
      <c r="M53" s="38">
        <v>6</v>
      </c>
      <c r="N53" s="38">
        <v>79</v>
      </c>
      <c r="O53" s="37">
        <v>73.5</v>
      </c>
      <c r="P53" s="37">
        <v>5</v>
      </c>
      <c r="Q53" s="50"/>
      <c r="R53" s="51"/>
      <c r="S53" s="6"/>
      <c r="T53" s="6"/>
    </row>
    <row r="54" ht="41" customHeight="1" spans="1:20">
      <c r="A54" s="37">
        <v>6</v>
      </c>
      <c r="B54" s="45" t="s">
        <v>132</v>
      </c>
      <c r="C54" s="45" t="s">
        <v>1586</v>
      </c>
      <c r="D54" s="32" t="s">
        <v>599</v>
      </c>
      <c r="E54" s="32" t="s">
        <v>210</v>
      </c>
      <c r="F54" s="46" t="s">
        <v>603</v>
      </c>
      <c r="G54" s="37">
        <v>65.5</v>
      </c>
      <c r="H54" s="37">
        <v>66.5</v>
      </c>
      <c r="I54" s="37"/>
      <c r="J54" s="37">
        <v>132</v>
      </c>
      <c r="K54" s="37">
        <v>9</v>
      </c>
      <c r="L54" s="38">
        <v>1</v>
      </c>
      <c r="M54" s="38">
        <v>17</v>
      </c>
      <c r="N54" s="38">
        <v>80.4</v>
      </c>
      <c r="O54" s="37">
        <v>73.2</v>
      </c>
      <c r="P54" s="37">
        <v>6</v>
      </c>
      <c r="Q54" s="50"/>
      <c r="R54" s="51"/>
      <c r="S54" s="6"/>
      <c r="T54" s="6"/>
    </row>
    <row r="55" ht="41" customHeight="1" spans="1:20">
      <c r="A55" s="37">
        <v>7</v>
      </c>
      <c r="B55" s="45" t="s">
        <v>132</v>
      </c>
      <c r="C55" s="45" t="s">
        <v>1583</v>
      </c>
      <c r="D55" s="32" t="s">
        <v>608</v>
      </c>
      <c r="E55" s="32" t="s">
        <v>210</v>
      </c>
      <c r="F55" s="46" t="s">
        <v>616</v>
      </c>
      <c r="G55" s="37">
        <v>62</v>
      </c>
      <c r="H55" s="37">
        <v>77</v>
      </c>
      <c r="I55" s="37"/>
      <c r="J55" s="37">
        <v>139</v>
      </c>
      <c r="K55" s="37">
        <v>10</v>
      </c>
      <c r="L55" s="38">
        <v>1</v>
      </c>
      <c r="M55" s="38">
        <v>7</v>
      </c>
      <c r="N55" s="38">
        <v>82.2</v>
      </c>
      <c r="O55" s="37">
        <v>75.85</v>
      </c>
      <c r="P55" s="37">
        <v>1</v>
      </c>
      <c r="Q55" s="50"/>
      <c r="R55" s="51"/>
      <c r="S55" s="6"/>
      <c r="T55" s="6"/>
    </row>
    <row r="56" ht="41" customHeight="1" spans="1:20">
      <c r="A56" s="37">
        <v>8</v>
      </c>
      <c r="B56" s="45" t="s">
        <v>132</v>
      </c>
      <c r="C56" s="45" t="s">
        <v>1583</v>
      </c>
      <c r="D56" s="32" t="s">
        <v>657</v>
      </c>
      <c r="E56" s="32" t="s">
        <v>210</v>
      </c>
      <c r="F56" s="46" t="s">
        <v>664</v>
      </c>
      <c r="G56" s="37">
        <v>64</v>
      </c>
      <c r="H56" s="37">
        <v>57.5</v>
      </c>
      <c r="I56" s="37"/>
      <c r="J56" s="37">
        <v>121.5</v>
      </c>
      <c r="K56" s="37">
        <v>10</v>
      </c>
      <c r="L56" s="38">
        <v>1</v>
      </c>
      <c r="M56" s="38">
        <v>18</v>
      </c>
      <c r="N56" s="38">
        <v>83.2</v>
      </c>
      <c r="O56" s="37">
        <v>71.975</v>
      </c>
      <c r="P56" s="37">
        <v>5</v>
      </c>
      <c r="Q56" s="50"/>
      <c r="R56" s="51"/>
      <c r="S56" s="6"/>
      <c r="T56" s="6"/>
    </row>
    <row r="57" ht="41" customHeight="1" spans="1:20">
      <c r="A57" s="37">
        <v>9</v>
      </c>
      <c r="B57" s="45" t="s">
        <v>687</v>
      </c>
      <c r="C57" s="45" t="s">
        <v>1577</v>
      </c>
      <c r="D57" s="32" t="s">
        <v>736</v>
      </c>
      <c r="E57" s="32" t="s">
        <v>210</v>
      </c>
      <c r="F57" s="46" t="s">
        <v>741</v>
      </c>
      <c r="G57" s="37">
        <v>71</v>
      </c>
      <c r="H57" s="37">
        <v>68.5</v>
      </c>
      <c r="I57" s="37"/>
      <c r="J57" s="37">
        <v>139.5</v>
      </c>
      <c r="K57" s="37">
        <v>12</v>
      </c>
      <c r="L57" s="38">
        <v>1</v>
      </c>
      <c r="M57" s="38">
        <v>6</v>
      </c>
      <c r="N57" s="38">
        <v>83.8</v>
      </c>
      <c r="O57" s="37">
        <v>76.775</v>
      </c>
      <c r="P57" s="37">
        <v>1</v>
      </c>
      <c r="Q57" s="50"/>
      <c r="R57" s="51"/>
      <c r="S57" s="6"/>
      <c r="T57" s="6"/>
    </row>
    <row r="58" ht="41" customHeight="1" spans="1:20">
      <c r="A58" s="37">
        <v>10</v>
      </c>
      <c r="B58" s="45" t="s">
        <v>687</v>
      </c>
      <c r="C58" s="45" t="s">
        <v>1577</v>
      </c>
      <c r="D58" s="32" t="s">
        <v>745</v>
      </c>
      <c r="E58" s="32" t="s">
        <v>210</v>
      </c>
      <c r="F58" s="46" t="s">
        <v>750</v>
      </c>
      <c r="G58" s="37">
        <v>67.5</v>
      </c>
      <c r="H58" s="37">
        <v>72.5</v>
      </c>
      <c r="I58" s="37"/>
      <c r="J58" s="37">
        <v>140</v>
      </c>
      <c r="K58" s="37">
        <v>12</v>
      </c>
      <c r="L58" s="38">
        <v>1</v>
      </c>
      <c r="M58" s="38">
        <v>14</v>
      </c>
      <c r="N58" s="38">
        <v>79.8</v>
      </c>
      <c r="O58" s="37">
        <v>74.9</v>
      </c>
      <c r="P58" s="37">
        <v>2</v>
      </c>
      <c r="Q58" s="50"/>
      <c r="R58" s="51"/>
      <c r="S58" s="6"/>
      <c r="T58" s="6"/>
    </row>
    <row r="59" ht="41" customHeight="1" spans="1:20">
      <c r="A59" s="37">
        <v>11</v>
      </c>
      <c r="B59" s="45" t="s">
        <v>687</v>
      </c>
      <c r="C59" s="45" t="s">
        <v>1577</v>
      </c>
      <c r="D59" s="32" t="s">
        <v>754</v>
      </c>
      <c r="E59" s="32" t="s">
        <v>210</v>
      </c>
      <c r="F59" s="46" t="s">
        <v>760</v>
      </c>
      <c r="G59" s="37">
        <v>72</v>
      </c>
      <c r="H59" s="37">
        <v>61</v>
      </c>
      <c r="I59" s="37"/>
      <c r="J59" s="37">
        <v>133</v>
      </c>
      <c r="K59" s="37">
        <v>12</v>
      </c>
      <c r="L59" s="38">
        <v>1</v>
      </c>
      <c r="M59" s="38">
        <v>8</v>
      </c>
      <c r="N59" s="38">
        <v>83.2</v>
      </c>
      <c r="O59" s="37">
        <v>74.85</v>
      </c>
      <c r="P59" s="37">
        <v>3</v>
      </c>
      <c r="Q59" s="50"/>
      <c r="R59" s="51"/>
      <c r="S59" s="6"/>
      <c r="T59" s="6"/>
    </row>
    <row r="60" ht="41" customHeight="1" spans="1:20">
      <c r="A60" s="37">
        <v>12</v>
      </c>
      <c r="B60" s="45" t="s">
        <v>687</v>
      </c>
      <c r="C60" s="45" t="s">
        <v>1577</v>
      </c>
      <c r="D60" s="32" t="s">
        <v>764</v>
      </c>
      <c r="E60" s="32" t="s">
        <v>210</v>
      </c>
      <c r="F60" s="46" t="s">
        <v>770</v>
      </c>
      <c r="G60" s="37">
        <v>65</v>
      </c>
      <c r="H60" s="37">
        <v>69.5</v>
      </c>
      <c r="I60" s="37"/>
      <c r="J60" s="37">
        <v>134.5</v>
      </c>
      <c r="K60" s="37">
        <v>12</v>
      </c>
      <c r="L60" s="38">
        <v>1</v>
      </c>
      <c r="M60" s="38">
        <v>11</v>
      </c>
      <c r="N60" s="38">
        <v>80.6</v>
      </c>
      <c r="O60" s="37">
        <v>73.925</v>
      </c>
      <c r="P60" s="37">
        <v>4</v>
      </c>
      <c r="Q60" s="50"/>
      <c r="R60" s="51"/>
      <c r="S60" s="6"/>
      <c r="T60" s="6"/>
    </row>
    <row r="61" ht="41" customHeight="1" spans="1:20">
      <c r="A61" s="37">
        <v>13</v>
      </c>
      <c r="B61" s="45" t="s">
        <v>687</v>
      </c>
      <c r="C61" s="45" t="s">
        <v>1577</v>
      </c>
      <c r="D61" s="32" t="s">
        <v>774</v>
      </c>
      <c r="E61" s="32" t="s">
        <v>210</v>
      </c>
      <c r="F61" s="46" t="s">
        <v>779</v>
      </c>
      <c r="G61" s="37">
        <v>64</v>
      </c>
      <c r="H61" s="37">
        <v>70.5</v>
      </c>
      <c r="I61" s="37"/>
      <c r="J61" s="37">
        <v>134.5</v>
      </c>
      <c r="K61" s="37">
        <v>12</v>
      </c>
      <c r="L61" s="38">
        <v>1</v>
      </c>
      <c r="M61" s="38">
        <v>13</v>
      </c>
      <c r="N61" s="38">
        <v>80.4</v>
      </c>
      <c r="O61" s="37">
        <v>73.825</v>
      </c>
      <c r="P61" s="37">
        <v>5</v>
      </c>
      <c r="Q61" s="50"/>
      <c r="R61" s="51"/>
      <c r="S61" s="6"/>
      <c r="T61" s="6"/>
    </row>
    <row r="62" ht="41" customHeight="1" spans="1:20">
      <c r="A62" s="37">
        <v>14</v>
      </c>
      <c r="B62" s="45" t="s">
        <v>875</v>
      </c>
      <c r="C62" s="45" t="s">
        <v>1587</v>
      </c>
      <c r="D62" s="32" t="s">
        <v>884</v>
      </c>
      <c r="E62" s="32" t="s">
        <v>210</v>
      </c>
      <c r="F62" s="46" t="s">
        <v>889</v>
      </c>
      <c r="G62" s="37">
        <v>67.5</v>
      </c>
      <c r="H62" s="37">
        <v>67.5</v>
      </c>
      <c r="I62" s="37"/>
      <c r="J62" s="37">
        <v>135</v>
      </c>
      <c r="K62" s="37">
        <v>11</v>
      </c>
      <c r="L62" s="38">
        <v>1</v>
      </c>
      <c r="M62" s="38">
        <v>16</v>
      </c>
      <c r="N62" s="38">
        <v>83</v>
      </c>
      <c r="O62" s="37">
        <v>75.25</v>
      </c>
      <c r="P62" s="37">
        <v>1</v>
      </c>
      <c r="Q62" s="50"/>
      <c r="R62" s="51"/>
      <c r="S62" s="6"/>
      <c r="T62" s="6"/>
    </row>
    <row r="63" ht="41" customHeight="1" spans="1:20">
      <c r="A63" s="37">
        <v>15</v>
      </c>
      <c r="B63" s="45" t="s">
        <v>892</v>
      </c>
      <c r="C63" s="45" t="s">
        <v>893</v>
      </c>
      <c r="D63" s="32" t="s">
        <v>895</v>
      </c>
      <c r="E63" s="32" t="s">
        <v>210</v>
      </c>
      <c r="F63" s="46" t="s">
        <v>900</v>
      </c>
      <c r="G63" s="37">
        <v>77</v>
      </c>
      <c r="H63" s="37">
        <v>71</v>
      </c>
      <c r="I63" s="37"/>
      <c r="J63" s="37">
        <v>148</v>
      </c>
      <c r="K63" s="37">
        <v>3</v>
      </c>
      <c r="L63" s="38">
        <v>2</v>
      </c>
      <c r="M63" s="38">
        <v>8</v>
      </c>
      <c r="N63" s="38">
        <v>77.8</v>
      </c>
      <c r="O63" s="37">
        <v>75.9</v>
      </c>
      <c r="P63" s="37">
        <v>1</v>
      </c>
      <c r="Q63" s="50"/>
      <c r="R63" s="51"/>
      <c r="S63" s="6"/>
      <c r="T63" s="6"/>
    </row>
    <row r="64" ht="41" customHeight="1" spans="1:20">
      <c r="A64" s="37">
        <v>16</v>
      </c>
      <c r="B64" s="45" t="s">
        <v>903</v>
      </c>
      <c r="C64" s="45" t="s">
        <v>893</v>
      </c>
      <c r="D64" s="32" t="s">
        <v>904</v>
      </c>
      <c r="E64" s="32" t="s">
        <v>210</v>
      </c>
      <c r="F64" s="46" t="s">
        <v>908</v>
      </c>
      <c r="G64" s="37">
        <v>65</v>
      </c>
      <c r="H64" s="37">
        <v>62.5</v>
      </c>
      <c r="I64" s="37"/>
      <c r="J64" s="37">
        <v>127.5</v>
      </c>
      <c r="K64" s="37">
        <v>3</v>
      </c>
      <c r="L64" s="38">
        <v>2</v>
      </c>
      <c r="M64" s="38">
        <v>6</v>
      </c>
      <c r="N64" s="38">
        <v>82.8</v>
      </c>
      <c r="O64" s="37">
        <v>73.275</v>
      </c>
      <c r="P64" s="37">
        <v>1</v>
      </c>
      <c r="Q64" s="52"/>
      <c r="R64" s="53"/>
      <c r="S64" s="6"/>
      <c r="T64" s="6"/>
    </row>
    <row r="65" ht="45" customHeight="1" spans="1:20">
      <c r="A65" s="37">
        <v>1</v>
      </c>
      <c r="B65" s="45" t="s">
        <v>687</v>
      </c>
      <c r="C65" s="45" t="s">
        <v>1572</v>
      </c>
      <c r="D65" s="32" t="s">
        <v>783</v>
      </c>
      <c r="E65" s="32" t="s">
        <v>136</v>
      </c>
      <c r="F65" s="46" t="s">
        <v>788</v>
      </c>
      <c r="G65" s="37">
        <v>67.5</v>
      </c>
      <c r="H65" s="37">
        <v>66.5</v>
      </c>
      <c r="I65" s="37"/>
      <c r="J65" s="37">
        <v>134</v>
      </c>
      <c r="K65" s="37">
        <v>13</v>
      </c>
      <c r="L65" s="38">
        <v>1</v>
      </c>
      <c r="M65" s="38">
        <v>8</v>
      </c>
      <c r="N65" s="38">
        <v>83.2</v>
      </c>
      <c r="O65" s="37">
        <v>75.1</v>
      </c>
      <c r="P65" s="37">
        <v>1</v>
      </c>
      <c r="Q65" s="55" t="s">
        <v>1588</v>
      </c>
      <c r="R65" s="56"/>
      <c r="S65" s="6"/>
      <c r="T65" s="6"/>
    </row>
    <row r="66" ht="45" customHeight="1" spans="1:20">
      <c r="A66" s="37">
        <v>2</v>
      </c>
      <c r="B66" s="45" t="s">
        <v>687</v>
      </c>
      <c r="C66" s="45" t="s">
        <v>1572</v>
      </c>
      <c r="D66" s="32" t="s">
        <v>792</v>
      </c>
      <c r="E66" s="32" t="s">
        <v>136</v>
      </c>
      <c r="F66" s="46" t="s">
        <v>797</v>
      </c>
      <c r="G66" s="37">
        <v>76</v>
      </c>
      <c r="H66" s="37">
        <v>67.5</v>
      </c>
      <c r="I66" s="37"/>
      <c r="J66" s="37">
        <v>143.5</v>
      </c>
      <c r="K66" s="37">
        <v>13</v>
      </c>
      <c r="L66" s="38">
        <v>1</v>
      </c>
      <c r="M66" s="38">
        <v>17</v>
      </c>
      <c r="N66" s="38">
        <v>77.2</v>
      </c>
      <c r="O66" s="37">
        <v>74.475</v>
      </c>
      <c r="P66" s="37">
        <v>2</v>
      </c>
      <c r="Q66" s="55"/>
      <c r="R66" s="56"/>
      <c r="S66" s="6"/>
      <c r="T66" s="6"/>
    </row>
    <row r="67" ht="45" customHeight="1" spans="1:20">
      <c r="A67" s="37">
        <v>3</v>
      </c>
      <c r="B67" s="45" t="s">
        <v>687</v>
      </c>
      <c r="C67" s="45" t="s">
        <v>1572</v>
      </c>
      <c r="D67" s="32" t="s">
        <v>801</v>
      </c>
      <c r="E67" s="32" t="s">
        <v>136</v>
      </c>
      <c r="F67" s="46" t="s">
        <v>807</v>
      </c>
      <c r="G67" s="37">
        <v>70</v>
      </c>
      <c r="H67" s="37">
        <v>66</v>
      </c>
      <c r="I67" s="37"/>
      <c r="J67" s="37">
        <v>136</v>
      </c>
      <c r="K67" s="37">
        <v>13</v>
      </c>
      <c r="L67" s="38">
        <v>1</v>
      </c>
      <c r="M67" s="38">
        <v>10</v>
      </c>
      <c r="N67" s="38">
        <v>79.8</v>
      </c>
      <c r="O67" s="37">
        <v>73.9</v>
      </c>
      <c r="P67" s="37">
        <v>3</v>
      </c>
      <c r="Q67" s="55"/>
      <c r="R67" s="56"/>
      <c r="S67" s="6"/>
      <c r="T67" s="6"/>
    </row>
    <row r="68" ht="45" customHeight="1" spans="1:20">
      <c r="A68" s="37">
        <v>4</v>
      </c>
      <c r="B68" s="45" t="s">
        <v>687</v>
      </c>
      <c r="C68" s="45" t="s">
        <v>1572</v>
      </c>
      <c r="D68" s="32" t="s">
        <v>811</v>
      </c>
      <c r="E68" s="32" t="s">
        <v>136</v>
      </c>
      <c r="F68" s="46" t="s">
        <v>818</v>
      </c>
      <c r="G68" s="37">
        <v>67</v>
      </c>
      <c r="H68" s="37">
        <v>64.5</v>
      </c>
      <c r="I68" s="37"/>
      <c r="J68" s="37">
        <v>131.5</v>
      </c>
      <c r="K68" s="37">
        <v>13</v>
      </c>
      <c r="L68" s="38">
        <v>1</v>
      </c>
      <c r="M68" s="38">
        <v>2</v>
      </c>
      <c r="N68" s="38">
        <v>81.6</v>
      </c>
      <c r="O68" s="37">
        <v>73.675</v>
      </c>
      <c r="P68" s="37">
        <v>4</v>
      </c>
      <c r="Q68" s="55"/>
      <c r="R68" s="56"/>
      <c r="S68" s="6"/>
      <c r="T68" s="6"/>
    </row>
    <row r="69" ht="45" customHeight="1" spans="1:20">
      <c r="A69" s="37">
        <v>5</v>
      </c>
      <c r="B69" s="45" t="s">
        <v>687</v>
      </c>
      <c r="C69" s="45" t="s">
        <v>1572</v>
      </c>
      <c r="D69" s="32" t="s">
        <v>822</v>
      </c>
      <c r="E69" s="32" t="s">
        <v>136</v>
      </c>
      <c r="F69" s="46" t="s">
        <v>826</v>
      </c>
      <c r="G69" s="37">
        <v>69.5</v>
      </c>
      <c r="H69" s="37">
        <v>68</v>
      </c>
      <c r="I69" s="37"/>
      <c r="J69" s="37">
        <v>137.5</v>
      </c>
      <c r="K69" s="37">
        <v>13</v>
      </c>
      <c r="L69" s="38">
        <v>1</v>
      </c>
      <c r="M69" s="38">
        <v>1</v>
      </c>
      <c r="N69" s="38">
        <v>76.2</v>
      </c>
      <c r="O69" s="37">
        <v>72.475</v>
      </c>
      <c r="P69" s="37">
        <v>5</v>
      </c>
      <c r="Q69" s="55"/>
      <c r="R69" s="56"/>
      <c r="S69" s="6"/>
      <c r="T69" s="6"/>
    </row>
    <row r="70" ht="45" customHeight="1" spans="1:20">
      <c r="A70" s="37">
        <v>6</v>
      </c>
      <c r="B70" s="45" t="s">
        <v>875</v>
      </c>
      <c r="C70" s="45" t="s">
        <v>1589</v>
      </c>
      <c r="D70" s="32" t="s">
        <v>877</v>
      </c>
      <c r="E70" s="32" t="s">
        <v>136</v>
      </c>
      <c r="F70" s="46" t="s">
        <v>880</v>
      </c>
      <c r="G70" s="37">
        <v>71.5</v>
      </c>
      <c r="H70" s="37">
        <v>72.5</v>
      </c>
      <c r="I70" s="37"/>
      <c r="J70" s="37">
        <v>144</v>
      </c>
      <c r="K70" s="37">
        <v>11</v>
      </c>
      <c r="L70" s="38">
        <v>1</v>
      </c>
      <c r="M70" s="38">
        <v>9</v>
      </c>
      <c r="N70" s="38">
        <v>76.4</v>
      </c>
      <c r="O70" s="37">
        <v>74.2</v>
      </c>
      <c r="P70" s="37">
        <v>1</v>
      </c>
      <c r="Q70" s="55"/>
      <c r="R70" s="56"/>
      <c r="S70" s="6"/>
      <c r="T70" s="6"/>
    </row>
    <row r="71" ht="45" customHeight="1" spans="1:20">
      <c r="A71" s="37">
        <v>7</v>
      </c>
      <c r="B71" s="45" t="s">
        <v>933</v>
      </c>
      <c r="C71" s="45" t="s">
        <v>893</v>
      </c>
      <c r="D71" s="32" t="s">
        <v>935</v>
      </c>
      <c r="E71" s="32" t="s">
        <v>136</v>
      </c>
      <c r="F71" s="46" t="s">
        <v>938</v>
      </c>
      <c r="G71" s="37">
        <v>73</v>
      </c>
      <c r="H71" s="37">
        <v>60.5</v>
      </c>
      <c r="I71" s="37"/>
      <c r="J71" s="37">
        <v>133.5</v>
      </c>
      <c r="K71" s="37">
        <v>14</v>
      </c>
      <c r="L71" s="38">
        <v>1</v>
      </c>
      <c r="M71" s="38">
        <v>19</v>
      </c>
      <c r="N71" s="38">
        <v>80.8</v>
      </c>
      <c r="O71" s="37">
        <v>73.775</v>
      </c>
      <c r="P71" s="37">
        <v>1</v>
      </c>
      <c r="Q71" s="55"/>
      <c r="R71" s="56"/>
      <c r="S71" s="6"/>
      <c r="T71" s="6"/>
    </row>
    <row r="72" ht="45" customHeight="1" spans="1:20">
      <c r="A72" s="37">
        <v>8</v>
      </c>
      <c r="B72" s="45" t="s">
        <v>941</v>
      </c>
      <c r="C72" s="45" t="s">
        <v>893</v>
      </c>
      <c r="D72" s="32" t="s">
        <v>943</v>
      </c>
      <c r="E72" s="32" t="s">
        <v>136</v>
      </c>
      <c r="F72" s="46" t="s">
        <v>951</v>
      </c>
      <c r="G72" s="37">
        <v>70.5</v>
      </c>
      <c r="H72" s="37">
        <v>66.5</v>
      </c>
      <c r="I72" s="37"/>
      <c r="J72" s="37">
        <v>137</v>
      </c>
      <c r="K72" s="37">
        <v>21</v>
      </c>
      <c r="L72" s="38">
        <v>1</v>
      </c>
      <c r="M72" s="38">
        <v>5</v>
      </c>
      <c r="N72" s="38">
        <v>77.6</v>
      </c>
      <c r="O72" s="37">
        <v>73.05</v>
      </c>
      <c r="P72" s="37">
        <v>1</v>
      </c>
      <c r="Q72" s="55"/>
      <c r="R72" s="56"/>
      <c r="S72" s="6"/>
      <c r="T72" s="6"/>
    </row>
    <row r="73" ht="45" customHeight="1" spans="1:20">
      <c r="A73" s="37">
        <v>9</v>
      </c>
      <c r="B73" s="45" t="s">
        <v>954</v>
      </c>
      <c r="C73" s="45" t="s">
        <v>1590</v>
      </c>
      <c r="D73" s="32" t="s">
        <v>956</v>
      </c>
      <c r="E73" s="32" t="s">
        <v>136</v>
      </c>
      <c r="F73" s="46" t="s">
        <v>962</v>
      </c>
      <c r="G73" s="37">
        <v>74.5</v>
      </c>
      <c r="H73" s="37">
        <v>66.5</v>
      </c>
      <c r="I73" s="37"/>
      <c r="J73" s="37">
        <v>141</v>
      </c>
      <c r="K73" s="37">
        <v>15</v>
      </c>
      <c r="L73" s="38">
        <v>1</v>
      </c>
      <c r="M73" s="38">
        <v>5</v>
      </c>
      <c r="N73" s="38">
        <v>79.8</v>
      </c>
      <c r="O73" s="37">
        <v>75.15</v>
      </c>
      <c r="P73" s="37">
        <v>1</v>
      </c>
      <c r="Q73" s="55"/>
      <c r="R73" s="56"/>
      <c r="S73" s="6"/>
      <c r="T73" s="6"/>
    </row>
    <row r="74" ht="45" customHeight="1" spans="1:20">
      <c r="A74" s="37">
        <v>10</v>
      </c>
      <c r="B74" s="45" t="s">
        <v>982</v>
      </c>
      <c r="C74" s="45" t="s">
        <v>1571</v>
      </c>
      <c r="D74" s="32" t="s">
        <v>984</v>
      </c>
      <c r="E74" s="32" t="s">
        <v>136</v>
      </c>
      <c r="F74" s="46" t="s">
        <v>990</v>
      </c>
      <c r="G74" s="37">
        <v>68</v>
      </c>
      <c r="H74" s="37">
        <v>70</v>
      </c>
      <c r="I74" s="37"/>
      <c r="J74" s="37">
        <v>138</v>
      </c>
      <c r="K74" s="37">
        <v>12</v>
      </c>
      <c r="L74" s="38">
        <v>1</v>
      </c>
      <c r="M74" s="38">
        <v>10</v>
      </c>
      <c r="N74" s="38">
        <v>82.2</v>
      </c>
      <c r="O74" s="37">
        <v>75.6</v>
      </c>
      <c r="P74" s="37">
        <v>1</v>
      </c>
      <c r="Q74" s="55"/>
      <c r="R74" s="56"/>
      <c r="S74" s="6"/>
      <c r="T74" s="6"/>
    </row>
    <row r="75" ht="45" customHeight="1" spans="1:20">
      <c r="A75" s="37">
        <v>11</v>
      </c>
      <c r="B75" s="45" t="s">
        <v>1002</v>
      </c>
      <c r="C75" s="45" t="s">
        <v>1003</v>
      </c>
      <c r="D75" s="32" t="s">
        <v>1005</v>
      </c>
      <c r="E75" s="32" t="s">
        <v>136</v>
      </c>
      <c r="F75" s="46" t="s">
        <v>1012</v>
      </c>
      <c r="G75" s="37">
        <v>68</v>
      </c>
      <c r="H75" s="37">
        <v>67.5</v>
      </c>
      <c r="I75" s="37"/>
      <c r="J75" s="37">
        <v>135.5</v>
      </c>
      <c r="K75" s="37">
        <v>13</v>
      </c>
      <c r="L75" s="38">
        <v>1</v>
      </c>
      <c r="M75" s="38">
        <v>14</v>
      </c>
      <c r="N75" s="38">
        <v>76.8</v>
      </c>
      <c r="O75" s="37">
        <v>72.275</v>
      </c>
      <c r="P75" s="37">
        <v>1</v>
      </c>
      <c r="Q75" s="55"/>
      <c r="R75" s="56"/>
      <c r="S75" s="6"/>
      <c r="T75" s="6"/>
    </row>
    <row r="76" ht="45" customHeight="1" spans="1:20">
      <c r="A76" s="37">
        <v>12</v>
      </c>
      <c r="B76" s="45" t="s">
        <v>1036</v>
      </c>
      <c r="C76" s="45" t="s">
        <v>1591</v>
      </c>
      <c r="D76" s="32" t="s">
        <v>1039</v>
      </c>
      <c r="E76" s="32" t="s">
        <v>136</v>
      </c>
      <c r="F76" s="46" t="s">
        <v>1044</v>
      </c>
      <c r="G76" s="37">
        <v>74.5</v>
      </c>
      <c r="H76" s="37">
        <v>63.5</v>
      </c>
      <c r="I76" s="37"/>
      <c r="J76" s="37">
        <v>138</v>
      </c>
      <c r="K76" s="37">
        <v>19</v>
      </c>
      <c r="L76" s="38">
        <v>1</v>
      </c>
      <c r="M76" s="38">
        <v>4</v>
      </c>
      <c r="N76" s="38">
        <v>78.4</v>
      </c>
      <c r="O76" s="37">
        <v>73.7</v>
      </c>
      <c r="P76" s="37">
        <v>1</v>
      </c>
      <c r="Q76" s="55"/>
      <c r="R76" s="56"/>
      <c r="S76" s="6"/>
      <c r="T76" s="6"/>
    </row>
    <row r="77" ht="45" customHeight="1" spans="1:20">
      <c r="A77" s="37">
        <v>13</v>
      </c>
      <c r="B77" s="45" t="s">
        <v>1036</v>
      </c>
      <c r="C77" s="45" t="s">
        <v>1592</v>
      </c>
      <c r="D77" s="32" t="s">
        <v>1069</v>
      </c>
      <c r="E77" s="32" t="s">
        <v>136</v>
      </c>
      <c r="F77" s="46" t="s">
        <v>1074</v>
      </c>
      <c r="G77" s="37">
        <v>74</v>
      </c>
      <c r="H77" s="37">
        <v>65</v>
      </c>
      <c r="I77" s="37"/>
      <c r="J77" s="37">
        <v>139</v>
      </c>
      <c r="K77" s="37">
        <v>16</v>
      </c>
      <c r="L77" s="38">
        <v>1</v>
      </c>
      <c r="M77" s="38">
        <v>10</v>
      </c>
      <c r="N77" s="38">
        <v>73.2</v>
      </c>
      <c r="O77" s="37">
        <v>71.35</v>
      </c>
      <c r="P77" s="37">
        <v>1</v>
      </c>
      <c r="Q77" s="55"/>
      <c r="R77" s="56"/>
      <c r="S77" s="6"/>
      <c r="T77" s="6"/>
    </row>
    <row r="78" ht="45" customHeight="1" spans="1:20">
      <c r="A78" s="37">
        <v>14</v>
      </c>
      <c r="B78" s="45" t="s">
        <v>1126</v>
      </c>
      <c r="C78" s="45" t="s">
        <v>1593</v>
      </c>
      <c r="D78" s="32" t="s">
        <v>1129</v>
      </c>
      <c r="E78" s="32" t="s">
        <v>136</v>
      </c>
      <c r="F78" s="46" t="s">
        <v>1132</v>
      </c>
      <c r="G78" s="37">
        <v>67.5</v>
      </c>
      <c r="H78" s="37">
        <v>67.5</v>
      </c>
      <c r="I78" s="37"/>
      <c r="J78" s="37">
        <v>135</v>
      </c>
      <c r="K78" s="37">
        <v>15</v>
      </c>
      <c r="L78" s="38">
        <v>1</v>
      </c>
      <c r="M78" s="38">
        <v>14</v>
      </c>
      <c r="N78" s="38">
        <v>73.8</v>
      </c>
      <c r="O78" s="37">
        <v>70.65</v>
      </c>
      <c r="P78" s="37">
        <v>1</v>
      </c>
      <c r="Q78" s="55"/>
      <c r="R78" s="56"/>
      <c r="S78" s="6"/>
      <c r="T78" s="6"/>
    </row>
    <row r="79" ht="45" customHeight="1" spans="1:20">
      <c r="A79" s="37">
        <v>15</v>
      </c>
      <c r="B79" s="45" t="s">
        <v>1167</v>
      </c>
      <c r="C79" s="45" t="s">
        <v>1168</v>
      </c>
      <c r="D79" s="32" t="s">
        <v>1169</v>
      </c>
      <c r="E79" s="32" t="s">
        <v>136</v>
      </c>
      <c r="F79" s="46" t="s">
        <v>1177</v>
      </c>
      <c r="G79" s="37">
        <v>68</v>
      </c>
      <c r="H79" s="37">
        <v>64</v>
      </c>
      <c r="I79" s="37"/>
      <c r="J79" s="37">
        <v>132</v>
      </c>
      <c r="K79" s="37">
        <v>3</v>
      </c>
      <c r="L79" s="38">
        <v>2</v>
      </c>
      <c r="M79" s="38">
        <v>1</v>
      </c>
      <c r="N79" s="38">
        <v>82.5</v>
      </c>
      <c r="O79" s="37">
        <v>74.25</v>
      </c>
      <c r="P79" s="37">
        <v>1</v>
      </c>
      <c r="Q79" s="55"/>
      <c r="R79" s="56"/>
      <c r="S79" s="6"/>
      <c r="T79" s="6"/>
    </row>
    <row r="80" ht="42" customHeight="1" spans="1:20">
      <c r="A80" s="37">
        <v>1</v>
      </c>
      <c r="B80" s="45" t="s">
        <v>687</v>
      </c>
      <c r="C80" s="45" t="s">
        <v>1578</v>
      </c>
      <c r="D80" s="32" t="s">
        <v>830</v>
      </c>
      <c r="E80" s="32" t="s">
        <v>210</v>
      </c>
      <c r="F80" s="46" t="s">
        <v>835</v>
      </c>
      <c r="G80" s="37">
        <v>69.5</v>
      </c>
      <c r="H80" s="37">
        <v>65</v>
      </c>
      <c r="I80" s="37"/>
      <c r="J80" s="37">
        <v>134.5</v>
      </c>
      <c r="K80" s="37">
        <v>14</v>
      </c>
      <c r="L80" s="38">
        <v>1</v>
      </c>
      <c r="M80" s="38">
        <v>3</v>
      </c>
      <c r="N80" s="38">
        <v>84.4</v>
      </c>
      <c r="O80" s="37">
        <v>75.825</v>
      </c>
      <c r="P80" s="37">
        <v>1</v>
      </c>
      <c r="Q80" s="48" t="s">
        <v>1594</v>
      </c>
      <c r="R80" s="49"/>
      <c r="S80" s="6"/>
      <c r="T80" s="6"/>
    </row>
    <row r="81" ht="42" customHeight="1" spans="1:20">
      <c r="A81" s="37">
        <v>2</v>
      </c>
      <c r="B81" s="45" t="s">
        <v>687</v>
      </c>
      <c r="C81" s="45" t="s">
        <v>1578</v>
      </c>
      <c r="D81" s="32" t="s">
        <v>839</v>
      </c>
      <c r="E81" s="32" t="s">
        <v>210</v>
      </c>
      <c r="F81" s="46" t="s">
        <v>846</v>
      </c>
      <c r="G81" s="37">
        <v>73.5</v>
      </c>
      <c r="H81" s="37">
        <v>65.5</v>
      </c>
      <c r="I81" s="37"/>
      <c r="J81" s="37">
        <v>139</v>
      </c>
      <c r="K81" s="37">
        <v>14</v>
      </c>
      <c r="L81" s="38">
        <v>1</v>
      </c>
      <c r="M81" s="38">
        <v>6</v>
      </c>
      <c r="N81" s="38">
        <v>81</v>
      </c>
      <c r="O81" s="37">
        <v>75.25</v>
      </c>
      <c r="P81" s="37">
        <v>2</v>
      </c>
      <c r="Q81" s="50"/>
      <c r="R81" s="51"/>
      <c r="S81" s="6"/>
      <c r="T81" s="6"/>
    </row>
    <row r="82" ht="42" customHeight="1" spans="1:20">
      <c r="A82" s="37">
        <v>3</v>
      </c>
      <c r="B82" s="45" t="s">
        <v>687</v>
      </c>
      <c r="C82" s="45" t="s">
        <v>1578</v>
      </c>
      <c r="D82" s="32" t="s">
        <v>850</v>
      </c>
      <c r="E82" s="32" t="s">
        <v>210</v>
      </c>
      <c r="F82" s="46" t="s">
        <v>856</v>
      </c>
      <c r="G82" s="37">
        <v>73</v>
      </c>
      <c r="H82" s="37">
        <v>68</v>
      </c>
      <c r="I82" s="37"/>
      <c r="J82" s="37">
        <v>141</v>
      </c>
      <c r="K82" s="37">
        <v>14</v>
      </c>
      <c r="L82" s="38">
        <v>1</v>
      </c>
      <c r="M82" s="38">
        <v>8</v>
      </c>
      <c r="N82" s="38">
        <v>79</v>
      </c>
      <c r="O82" s="37">
        <v>74.75</v>
      </c>
      <c r="P82" s="37">
        <v>3</v>
      </c>
      <c r="Q82" s="50"/>
      <c r="R82" s="51"/>
      <c r="S82" s="6"/>
      <c r="T82" s="6"/>
    </row>
    <row r="83" ht="42" customHeight="1" spans="1:20">
      <c r="A83" s="37">
        <v>4</v>
      </c>
      <c r="B83" s="45" t="s">
        <v>687</v>
      </c>
      <c r="C83" s="45" t="s">
        <v>1578</v>
      </c>
      <c r="D83" s="32" t="s">
        <v>858</v>
      </c>
      <c r="E83" s="32" t="s">
        <v>210</v>
      </c>
      <c r="F83" s="46" t="s">
        <v>864</v>
      </c>
      <c r="G83" s="37">
        <v>74.5</v>
      </c>
      <c r="H83" s="37">
        <v>67.5</v>
      </c>
      <c r="I83" s="37"/>
      <c r="J83" s="37">
        <v>142</v>
      </c>
      <c r="K83" s="37">
        <v>14</v>
      </c>
      <c r="L83" s="38">
        <v>1</v>
      </c>
      <c r="M83" s="38">
        <v>15</v>
      </c>
      <c r="N83" s="38">
        <v>78.4</v>
      </c>
      <c r="O83" s="37">
        <v>74.7</v>
      </c>
      <c r="P83" s="37">
        <v>4</v>
      </c>
      <c r="Q83" s="50"/>
      <c r="R83" s="51"/>
      <c r="S83" s="6"/>
      <c r="T83" s="6"/>
    </row>
    <row r="84" ht="42" customHeight="1" spans="1:20">
      <c r="A84" s="37">
        <v>5</v>
      </c>
      <c r="B84" s="45" t="s">
        <v>687</v>
      </c>
      <c r="C84" s="45" t="s">
        <v>1578</v>
      </c>
      <c r="D84" s="32" t="s">
        <v>867</v>
      </c>
      <c r="E84" s="32" t="s">
        <v>210</v>
      </c>
      <c r="F84" s="46" t="s">
        <v>872</v>
      </c>
      <c r="G84" s="37">
        <v>62</v>
      </c>
      <c r="H84" s="37">
        <v>70.5</v>
      </c>
      <c r="I84" s="37"/>
      <c r="J84" s="37">
        <v>132.5</v>
      </c>
      <c r="K84" s="37">
        <v>14</v>
      </c>
      <c r="L84" s="38">
        <v>1</v>
      </c>
      <c r="M84" s="38">
        <v>1</v>
      </c>
      <c r="N84" s="38">
        <v>79.4</v>
      </c>
      <c r="O84" s="37">
        <v>72.825</v>
      </c>
      <c r="P84" s="37">
        <v>5</v>
      </c>
      <c r="Q84" s="50"/>
      <c r="R84" s="51"/>
      <c r="S84" s="6"/>
      <c r="T84" s="6"/>
    </row>
    <row r="85" ht="42" customHeight="1" spans="1:20">
      <c r="A85" s="37">
        <v>6</v>
      </c>
      <c r="B85" s="45" t="s">
        <v>911</v>
      </c>
      <c r="C85" s="45" t="s">
        <v>893</v>
      </c>
      <c r="D85" s="32" t="s">
        <v>913</v>
      </c>
      <c r="E85" s="32" t="s">
        <v>210</v>
      </c>
      <c r="F85" s="46" t="s">
        <v>919</v>
      </c>
      <c r="G85" s="37">
        <v>70.5</v>
      </c>
      <c r="H85" s="37">
        <v>63.5</v>
      </c>
      <c r="I85" s="37"/>
      <c r="J85" s="37">
        <v>134</v>
      </c>
      <c r="K85" s="37">
        <v>3</v>
      </c>
      <c r="L85" s="38">
        <v>2</v>
      </c>
      <c r="M85" s="38">
        <v>3</v>
      </c>
      <c r="N85" s="38">
        <v>77.2</v>
      </c>
      <c r="O85" s="37">
        <v>72.1</v>
      </c>
      <c r="P85" s="37">
        <v>1</v>
      </c>
      <c r="Q85" s="50"/>
      <c r="R85" s="51"/>
      <c r="S85" s="6"/>
      <c r="T85" s="6"/>
    </row>
    <row r="86" ht="42" customHeight="1" spans="1:20">
      <c r="A86" s="37">
        <v>7</v>
      </c>
      <c r="B86" s="45" t="s">
        <v>922</v>
      </c>
      <c r="C86" s="45" t="s">
        <v>893</v>
      </c>
      <c r="D86" s="32" t="s">
        <v>924</v>
      </c>
      <c r="E86" s="32" t="s">
        <v>210</v>
      </c>
      <c r="F86" s="46" t="s">
        <v>930</v>
      </c>
      <c r="G86" s="37">
        <v>68.5</v>
      </c>
      <c r="H86" s="37">
        <v>74</v>
      </c>
      <c r="I86" s="37"/>
      <c r="J86" s="37">
        <v>142.5</v>
      </c>
      <c r="K86" s="37">
        <v>2</v>
      </c>
      <c r="L86" s="38">
        <v>1</v>
      </c>
      <c r="M86" s="38">
        <v>3</v>
      </c>
      <c r="N86" s="38">
        <v>80.6</v>
      </c>
      <c r="O86" s="37">
        <v>75.925</v>
      </c>
      <c r="P86" s="37">
        <v>1</v>
      </c>
      <c r="Q86" s="50"/>
      <c r="R86" s="51"/>
      <c r="S86" s="6"/>
      <c r="T86" s="6"/>
    </row>
    <row r="87" ht="42" customHeight="1" spans="1:20">
      <c r="A87" s="37">
        <v>8</v>
      </c>
      <c r="B87" s="45" t="s">
        <v>954</v>
      </c>
      <c r="C87" s="45" t="s">
        <v>1595</v>
      </c>
      <c r="D87" s="32" t="s">
        <v>966</v>
      </c>
      <c r="E87" s="32" t="s">
        <v>210</v>
      </c>
      <c r="F87" s="46" t="s">
        <v>972</v>
      </c>
      <c r="G87" s="37">
        <v>67</v>
      </c>
      <c r="H87" s="37">
        <v>62.5</v>
      </c>
      <c r="I87" s="37"/>
      <c r="J87" s="37">
        <v>129.5</v>
      </c>
      <c r="K87" s="37">
        <v>15</v>
      </c>
      <c r="L87" s="38">
        <v>1</v>
      </c>
      <c r="M87" s="38">
        <v>2</v>
      </c>
      <c r="N87" s="38">
        <v>81</v>
      </c>
      <c r="O87" s="37">
        <v>72.875</v>
      </c>
      <c r="P87" s="37">
        <v>1</v>
      </c>
      <c r="Q87" s="50"/>
      <c r="R87" s="51"/>
      <c r="S87" s="6"/>
      <c r="T87" s="6"/>
    </row>
    <row r="88" ht="42" customHeight="1" spans="1:20">
      <c r="A88" s="37">
        <v>9</v>
      </c>
      <c r="B88" s="45" t="s">
        <v>954</v>
      </c>
      <c r="C88" s="45" t="s">
        <v>1596</v>
      </c>
      <c r="D88" s="32" t="s">
        <v>975</v>
      </c>
      <c r="E88" s="32" t="s">
        <v>210</v>
      </c>
      <c r="F88" s="46" t="s">
        <v>979</v>
      </c>
      <c r="G88" s="37">
        <v>69</v>
      </c>
      <c r="H88" s="37">
        <v>59.5</v>
      </c>
      <c r="I88" s="37"/>
      <c r="J88" s="37">
        <v>128.5</v>
      </c>
      <c r="K88" s="37">
        <v>15</v>
      </c>
      <c r="L88" s="38">
        <v>1</v>
      </c>
      <c r="M88" s="38">
        <v>18</v>
      </c>
      <c r="N88" s="38">
        <v>81.4</v>
      </c>
      <c r="O88" s="37">
        <v>72.825</v>
      </c>
      <c r="P88" s="37">
        <v>1</v>
      </c>
      <c r="Q88" s="50"/>
      <c r="R88" s="51"/>
      <c r="S88" s="6"/>
      <c r="T88" s="6"/>
    </row>
    <row r="89" ht="42" customHeight="1" spans="1:20">
      <c r="A89" s="37">
        <v>10</v>
      </c>
      <c r="B89" s="45" t="s">
        <v>982</v>
      </c>
      <c r="C89" s="45" t="s">
        <v>1577</v>
      </c>
      <c r="D89" s="32" t="s">
        <v>994</v>
      </c>
      <c r="E89" s="32" t="s">
        <v>210</v>
      </c>
      <c r="F89" s="46" t="s">
        <v>999</v>
      </c>
      <c r="G89" s="37">
        <v>68.5</v>
      </c>
      <c r="H89" s="37">
        <v>69</v>
      </c>
      <c r="I89" s="37"/>
      <c r="J89" s="37">
        <v>137.5</v>
      </c>
      <c r="K89" s="37">
        <v>12</v>
      </c>
      <c r="L89" s="38">
        <v>1</v>
      </c>
      <c r="M89" s="38">
        <v>2</v>
      </c>
      <c r="N89" s="38">
        <v>84.4</v>
      </c>
      <c r="O89" s="37">
        <v>76.575</v>
      </c>
      <c r="P89" s="37">
        <v>1</v>
      </c>
      <c r="Q89" s="50"/>
      <c r="R89" s="51"/>
      <c r="S89" s="6"/>
      <c r="T89" s="6"/>
    </row>
    <row r="90" ht="42" customHeight="1" spans="1:20">
      <c r="A90" s="37">
        <v>11</v>
      </c>
      <c r="B90" s="45" t="s">
        <v>1015</v>
      </c>
      <c r="C90" s="45" t="s">
        <v>893</v>
      </c>
      <c r="D90" s="32" t="s">
        <v>1017</v>
      </c>
      <c r="E90" s="32" t="s">
        <v>210</v>
      </c>
      <c r="F90" s="46" t="s">
        <v>1022</v>
      </c>
      <c r="G90" s="37">
        <v>68</v>
      </c>
      <c r="H90" s="37">
        <v>69.5</v>
      </c>
      <c r="I90" s="37"/>
      <c r="J90" s="37">
        <v>137.5</v>
      </c>
      <c r="K90" s="37">
        <v>13</v>
      </c>
      <c r="L90" s="38">
        <v>1</v>
      </c>
      <c r="M90" s="38">
        <v>5</v>
      </c>
      <c r="N90" s="38">
        <v>80.8</v>
      </c>
      <c r="O90" s="37">
        <v>74.775</v>
      </c>
      <c r="P90" s="37">
        <v>1</v>
      </c>
      <c r="Q90" s="50"/>
      <c r="R90" s="51"/>
      <c r="S90" s="6"/>
      <c r="T90" s="6"/>
    </row>
    <row r="91" ht="42" customHeight="1" spans="1:20">
      <c r="A91" s="37">
        <v>12</v>
      </c>
      <c r="B91" s="45" t="s">
        <v>1025</v>
      </c>
      <c r="C91" s="45" t="s">
        <v>893</v>
      </c>
      <c r="D91" s="32" t="s">
        <v>1027</v>
      </c>
      <c r="E91" s="32" t="s">
        <v>210</v>
      </c>
      <c r="F91" s="46" t="s">
        <v>1033</v>
      </c>
      <c r="G91" s="37">
        <v>70.5</v>
      </c>
      <c r="H91" s="37">
        <v>66.5</v>
      </c>
      <c r="I91" s="37"/>
      <c r="J91" s="37">
        <v>137</v>
      </c>
      <c r="K91" s="37">
        <v>14</v>
      </c>
      <c r="L91" s="38">
        <v>1</v>
      </c>
      <c r="M91" s="38">
        <v>7</v>
      </c>
      <c r="N91" s="38">
        <v>78.8</v>
      </c>
      <c r="O91" s="37">
        <v>73.65</v>
      </c>
      <c r="P91" s="37">
        <v>1</v>
      </c>
      <c r="Q91" s="50"/>
      <c r="R91" s="51"/>
      <c r="S91" s="6"/>
      <c r="T91" s="6"/>
    </row>
    <row r="92" ht="42" customHeight="1" spans="1:20">
      <c r="A92" s="37">
        <v>13</v>
      </c>
      <c r="B92" s="45" t="s">
        <v>1036</v>
      </c>
      <c r="C92" s="45" t="s">
        <v>1597</v>
      </c>
      <c r="D92" s="32" t="s">
        <v>1049</v>
      </c>
      <c r="E92" s="32" t="s">
        <v>210</v>
      </c>
      <c r="F92" s="46" t="s">
        <v>1054</v>
      </c>
      <c r="G92" s="37">
        <v>69</v>
      </c>
      <c r="H92" s="37">
        <v>69</v>
      </c>
      <c r="I92" s="37"/>
      <c r="J92" s="37">
        <v>138</v>
      </c>
      <c r="K92" s="37">
        <v>19</v>
      </c>
      <c r="L92" s="38">
        <v>1</v>
      </c>
      <c r="M92" s="38">
        <v>3</v>
      </c>
      <c r="N92" s="38">
        <v>75.4</v>
      </c>
      <c r="O92" s="37">
        <v>72.2</v>
      </c>
      <c r="P92" s="37">
        <v>1</v>
      </c>
      <c r="Q92" s="50"/>
      <c r="R92" s="51"/>
      <c r="S92" s="6"/>
      <c r="T92" s="6"/>
    </row>
    <row r="93" ht="42" customHeight="1" spans="1:20">
      <c r="A93" s="37">
        <v>14</v>
      </c>
      <c r="B93" s="45" t="s">
        <v>1036</v>
      </c>
      <c r="C93" s="45" t="s">
        <v>1598</v>
      </c>
      <c r="D93" s="32" t="s">
        <v>1059</v>
      </c>
      <c r="E93" s="32" t="s">
        <v>210</v>
      </c>
      <c r="F93" s="46" t="s">
        <v>1064</v>
      </c>
      <c r="G93" s="37">
        <v>71</v>
      </c>
      <c r="H93" s="37">
        <v>68</v>
      </c>
      <c r="I93" s="37"/>
      <c r="J93" s="37">
        <v>139</v>
      </c>
      <c r="K93" s="37">
        <v>19</v>
      </c>
      <c r="L93" s="38">
        <v>1</v>
      </c>
      <c r="M93" s="38">
        <v>14</v>
      </c>
      <c r="N93" s="38">
        <v>81.4</v>
      </c>
      <c r="O93" s="37">
        <v>75.45</v>
      </c>
      <c r="P93" s="37">
        <v>1</v>
      </c>
      <c r="Q93" s="50"/>
      <c r="R93" s="51"/>
      <c r="S93" s="6"/>
      <c r="T93" s="6"/>
    </row>
    <row r="94" ht="42" customHeight="1" spans="1:20">
      <c r="A94" s="37">
        <v>15</v>
      </c>
      <c r="B94" s="45" t="s">
        <v>1036</v>
      </c>
      <c r="C94" s="45" t="s">
        <v>1599</v>
      </c>
      <c r="D94" s="32" t="s">
        <v>1079</v>
      </c>
      <c r="E94" s="32" t="s">
        <v>210</v>
      </c>
      <c r="F94" s="46" t="s">
        <v>1083</v>
      </c>
      <c r="G94" s="37">
        <v>69.5</v>
      </c>
      <c r="H94" s="37">
        <v>68</v>
      </c>
      <c r="I94" s="37"/>
      <c r="J94" s="37">
        <v>137.5</v>
      </c>
      <c r="K94" s="37">
        <v>16</v>
      </c>
      <c r="L94" s="38">
        <v>1</v>
      </c>
      <c r="M94" s="38">
        <v>17</v>
      </c>
      <c r="N94" s="38">
        <v>76</v>
      </c>
      <c r="O94" s="37">
        <v>72.375</v>
      </c>
      <c r="P94" s="37">
        <v>1</v>
      </c>
      <c r="Q94" s="50"/>
      <c r="R94" s="51"/>
      <c r="S94" s="6"/>
      <c r="T94" s="6"/>
    </row>
    <row r="95" ht="42" customHeight="1" spans="1:20">
      <c r="A95" s="37">
        <v>16</v>
      </c>
      <c r="B95" s="45" t="s">
        <v>1085</v>
      </c>
      <c r="C95" s="45" t="s">
        <v>1086</v>
      </c>
      <c r="D95" s="32" t="s">
        <v>1088</v>
      </c>
      <c r="E95" s="32" t="s">
        <v>210</v>
      </c>
      <c r="F95" s="46" t="s">
        <v>1093</v>
      </c>
      <c r="G95" s="37">
        <v>67.5</v>
      </c>
      <c r="H95" s="37">
        <v>67.5</v>
      </c>
      <c r="I95" s="37"/>
      <c r="J95" s="37">
        <v>135</v>
      </c>
      <c r="K95" s="37">
        <v>17</v>
      </c>
      <c r="L95" s="38">
        <v>1</v>
      </c>
      <c r="M95" s="38">
        <v>7</v>
      </c>
      <c r="N95" s="38">
        <v>76</v>
      </c>
      <c r="O95" s="37">
        <v>71.75</v>
      </c>
      <c r="P95" s="37">
        <v>1</v>
      </c>
      <c r="Q95" s="52"/>
      <c r="R95" s="53"/>
      <c r="S95" s="6"/>
      <c r="T95" s="6"/>
    </row>
    <row r="96" ht="39" customHeight="1" spans="1:20">
      <c r="A96" s="37">
        <v>1</v>
      </c>
      <c r="B96" s="45" t="s">
        <v>1096</v>
      </c>
      <c r="C96" s="45" t="s">
        <v>893</v>
      </c>
      <c r="D96" s="32" t="s">
        <v>1097</v>
      </c>
      <c r="E96" s="32" t="s">
        <v>210</v>
      </c>
      <c r="F96" s="46" t="s">
        <v>1104</v>
      </c>
      <c r="G96" s="37">
        <v>68</v>
      </c>
      <c r="H96" s="37">
        <v>71.5</v>
      </c>
      <c r="I96" s="37"/>
      <c r="J96" s="37">
        <v>139.5</v>
      </c>
      <c r="K96" s="37">
        <v>17</v>
      </c>
      <c r="L96" s="38">
        <v>1</v>
      </c>
      <c r="M96" s="38">
        <v>2</v>
      </c>
      <c r="N96" s="38">
        <v>79.2</v>
      </c>
      <c r="O96" s="37">
        <v>74.475</v>
      </c>
      <c r="P96" s="37">
        <v>1</v>
      </c>
      <c r="Q96" s="48" t="s">
        <v>1600</v>
      </c>
      <c r="R96" s="49"/>
      <c r="S96" s="6"/>
      <c r="T96" s="6"/>
    </row>
    <row r="97" ht="39" customHeight="1" spans="1:20">
      <c r="A97" s="37">
        <v>2</v>
      </c>
      <c r="B97" s="45" t="s">
        <v>1107</v>
      </c>
      <c r="C97" s="45" t="s">
        <v>893</v>
      </c>
      <c r="D97" s="32" t="s">
        <v>1109</v>
      </c>
      <c r="E97" s="32" t="s">
        <v>210</v>
      </c>
      <c r="F97" s="46" t="s">
        <v>1114</v>
      </c>
      <c r="G97" s="37">
        <v>70</v>
      </c>
      <c r="H97" s="37">
        <v>64.5</v>
      </c>
      <c r="I97" s="37"/>
      <c r="J97" s="37">
        <v>134.5</v>
      </c>
      <c r="K97" s="37">
        <v>17</v>
      </c>
      <c r="L97" s="38">
        <v>1</v>
      </c>
      <c r="M97" s="38">
        <v>14</v>
      </c>
      <c r="N97" s="38">
        <v>85</v>
      </c>
      <c r="O97" s="37">
        <v>76.125</v>
      </c>
      <c r="P97" s="37">
        <v>1</v>
      </c>
      <c r="Q97" s="50"/>
      <c r="R97" s="51"/>
      <c r="S97" s="6"/>
      <c r="T97" s="6"/>
    </row>
    <row r="98" ht="39" customHeight="1" spans="1:20">
      <c r="A98" s="37">
        <v>3</v>
      </c>
      <c r="B98" s="45" t="s">
        <v>1116</v>
      </c>
      <c r="C98" s="45" t="s">
        <v>1117</v>
      </c>
      <c r="D98" s="32" t="s">
        <v>1118</v>
      </c>
      <c r="E98" s="32" t="s">
        <v>210</v>
      </c>
      <c r="F98" s="46" t="s">
        <v>1123</v>
      </c>
      <c r="G98" s="37">
        <v>63.5</v>
      </c>
      <c r="H98" s="37">
        <v>71.5</v>
      </c>
      <c r="I98" s="37"/>
      <c r="J98" s="37">
        <v>135</v>
      </c>
      <c r="K98" s="37">
        <v>15</v>
      </c>
      <c r="L98" s="38">
        <v>1</v>
      </c>
      <c r="M98" s="38">
        <v>19</v>
      </c>
      <c r="N98" s="38">
        <v>78.4</v>
      </c>
      <c r="O98" s="37">
        <v>72.95</v>
      </c>
      <c r="P98" s="37">
        <v>1</v>
      </c>
      <c r="Q98" s="50"/>
      <c r="R98" s="51"/>
      <c r="S98" s="6"/>
      <c r="T98" s="6"/>
    </row>
    <row r="99" ht="39" customHeight="1" spans="1:20">
      <c r="A99" s="37">
        <v>4</v>
      </c>
      <c r="B99" s="45" t="s">
        <v>1126</v>
      </c>
      <c r="C99" s="45" t="s">
        <v>1601</v>
      </c>
      <c r="D99" s="32" t="s">
        <v>1137</v>
      </c>
      <c r="E99" s="32" t="s">
        <v>210</v>
      </c>
      <c r="F99" s="46" t="s">
        <v>1141</v>
      </c>
      <c r="G99" s="37">
        <v>70</v>
      </c>
      <c r="H99" s="37">
        <v>64.5</v>
      </c>
      <c r="I99" s="37"/>
      <c r="J99" s="37">
        <v>134.5</v>
      </c>
      <c r="K99" s="37">
        <v>15</v>
      </c>
      <c r="L99" s="38">
        <v>1</v>
      </c>
      <c r="M99" s="38">
        <v>13</v>
      </c>
      <c r="N99" s="38">
        <v>79.2</v>
      </c>
      <c r="O99" s="37">
        <v>73.225</v>
      </c>
      <c r="P99" s="37">
        <v>1</v>
      </c>
      <c r="Q99" s="50"/>
      <c r="R99" s="51"/>
      <c r="S99" s="6"/>
      <c r="T99" s="6"/>
    </row>
    <row r="100" ht="39" customHeight="1" spans="1:20">
      <c r="A100" s="37">
        <v>5</v>
      </c>
      <c r="B100" s="45" t="s">
        <v>1126</v>
      </c>
      <c r="C100" s="45" t="s">
        <v>1602</v>
      </c>
      <c r="D100" s="32" t="s">
        <v>1146</v>
      </c>
      <c r="E100" s="32" t="s">
        <v>210</v>
      </c>
      <c r="F100" s="46" t="s">
        <v>1155</v>
      </c>
      <c r="G100" s="37">
        <v>61.5</v>
      </c>
      <c r="H100" s="37">
        <v>63.5</v>
      </c>
      <c r="I100" s="37"/>
      <c r="J100" s="37">
        <v>125</v>
      </c>
      <c r="K100" s="37">
        <v>15</v>
      </c>
      <c r="L100" s="38">
        <v>1</v>
      </c>
      <c r="M100" s="38">
        <v>20</v>
      </c>
      <c r="N100" s="38">
        <v>77</v>
      </c>
      <c r="O100" s="37">
        <v>69.75</v>
      </c>
      <c r="P100" s="37">
        <v>1</v>
      </c>
      <c r="Q100" s="50"/>
      <c r="R100" s="51"/>
      <c r="S100" s="6"/>
      <c r="T100" s="6"/>
    </row>
    <row r="101" ht="39" customHeight="1" spans="1:20">
      <c r="A101" s="37">
        <v>6</v>
      </c>
      <c r="B101" s="45" t="s">
        <v>1158</v>
      </c>
      <c r="C101" s="45" t="s">
        <v>893</v>
      </c>
      <c r="D101" s="32" t="s">
        <v>1160</v>
      </c>
      <c r="E101" s="32" t="s">
        <v>210</v>
      </c>
      <c r="F101" s="46" t="s">
        <v>1165</v>
      </c>
      <c r="G101" s="37">
        <v>71.5</v>
      </c>
      <c r="H101" s="37">
        <v>65</v>
      </c>
      <c r="I101" s="37"/>
      <c r="J101" s="37">
        <v>136.5</v>
      </c>
      <c r="K101" s="37">
        <v>18</v>
      </c>
      <c r="L101" s="38">
        <v>1</v>
      </c>
      <c r="M101" s="38">
        <v>4</v>
      </c>
      <c r="N101" s="38">
        <v>80.3</v>
      </c>
      <c r="O101" s="37">
        <v>74.275</v>
      </c>
      <c r="P101" s="37">
        <v>1</v>
      </c>
      <c r="Q101" s="50"/>
      <c r="R101" s="51"/>
      <c r="S101" s="6"/>
      <c r="T101" s="6"/>
    </row>
    <row r="102" ht="39" customHeight="1" spans="1:20">
      <c r="A102" s="37">
        <v>7</v>
      </c>
      <c r="B102" s="45" t="s">
        <v>1180</v>
      </c>
      <c r="C102" s="45" t="s">
        <v>893</v>
      </c>
      <c r="D102" s="32" t="s">
        <v>1182</v>
      </c>
      <c r="E102" s="32" t="s">
        <v>210</v>
      </c>
      <c r="F102" s="46" t="s">
        <v>1188</v>
      </c>
      <c r="G102" s="37">
        <v>74.5</v>
      </c>
      <c r="H102" s="37">
        <v>63</v>
      </c>
      <c r="I102" s="37"/>
      <c r="J102" s="37">
        <v>137.5</v>
      </c>
      <c r="K102" s="37">
        <v>18</v>
      </c>
      <c r="L102" s="38">
        <v>1</v>
      </c>
      <c r="M102" s="38">
        <v>8</v>
      </c>
      <c r="N102" s="38">
        <v>80.9</v>
      </c>
      <c r="O102" s="37">
        <v>74.825</v>
      </c>
      <c r="P102" s="37">
        <v>1</v>
      </c>
      <c r="Q102" s="50"/>
      <c r="R102" s="51"/>
      <c r="S102" s="6"/>
      <c r="T102" s="6"/>
    </row>
    <row r="103" ht="39" customHeight="1" spans="1:20">
      <c r="A103" s="37">
        <v>8</v>
      </c>
      <c r="B103" s="45" t="s">
        <v>1191</v>
      </c>
      <c r="C103" s="45" t="s">
        <v>224</v>
      </c>
      <c r="D103" s="32" t="s">
        <v>1213</v>
      </c>
      <c r="E103" s="32" t="s">
        <v>210</v>
      </c>
      <c r="F103" s="46" t="s">
        <v>1218</v>
      </c>
      <c r="G103" s="37">
        <v>74.5</v>
      </c>
      <c r="H103" s="37">
        <v>67.5</v>
      </c>
      <c r="I103" s="37"/>
      <c r="J103" s="37">
        <v>142</v>
      </c>
      <c r="K103" s="37">
        <v>18</v>
      </c>
      <c r="L103" s="38">
        <v>1</v>
      </c>
      <c r="M103" s="38">
        <v>9</v>
      </c>
      <c r="N103" s="38">
        <v>75.6</v>
      </c>
      <c r="O103" s="37">
        <v>73.3</v>
      </c>
      <c r="P103" s="37">
        <v>1</v>
      </c>
      <c r="Q103" s="50"/>
      <c r="R103" s="51"/>
      <c r="S103" s="6"/>
      <c r="T103" s="6"/>
    </row>
    <row r="104" ht="39" customHeight="1" spans="1:20">
      <c r="A104" s="37">
        <v>9</v>
      </c>
      <c r="B104" s="45" t="s">
        <v>1250</v>
      </c>
      <c r="C104" s="45" t="s">
        <v>1603</v>
      </c>
      <c r="D104" s="32" t="s">
        <v>1262</v>
      </c>
      <c r="E104" s="32" t="s">
        <v>210</v>
      </c>
      <c r="F104" s="46" t="s">
        <v>1269</v>
      </c>
      <c r="G104" s="37">
        <v>69.5</v>
      </c>
      <c r="H104" s="37">
        <v>66</v>
      </c>
      <c r="I104" s="37"/>
      <c r="J104" s="37">
        <v>135.5</v>
      </c>
      <c r="K104" s="37">
        <v>18</v>
      </c>
      <c r="L104" s="38">
        <v>1</v>
      </c>
      <c r="M104" s="38">
        <v>6</v>
      </c>
      <c r="N104" s="38">
        <v>76.5</v>
      </c>
      <c r="O104" s="37">
        <v>72.125</v>
      </c>
      <c r="P104" s="37">
        <v>1</v>
      </c>
      <c r="Q104" s="50"/>
      <c r="R104" s="51"/>
      <c r="S104" s="6"/>
      <c r="T104" s="6"/>
    </row>
    <row r="105" ht="39" customHeight="1" spans="1:20">
      <c r="A105" s="37">
        <v>10</v>
      </c>
      <c r="B105" s="45" t="s">
        <v>1272</v>
      </c>
      <c r="C105" s="45" t="s">
        <v>1273</v>
      </c>
      <c r="D105" s="32" t="s">
        <v>1275</v>
      </c>
      <c r="E105" s="32" t="s">
        <v>210</v>
      </c>
      <c r="F105" s="46" t="s">
        <v>1281</v>
      </c>
      <c r="G105" s="37">
        <v>74</v>
      </c>
      <c r="H105" s="37">
        <v>60</v>
      </c>
      <c r="I105" s="37"/>
      <c r="J105" s="37">
        <v>134</v>
      </c>
      <c r="K105" s="37">
        <v>17</v>
      </c>
      <c r="L105" s="38">
        <v>1</v>
      </c>
      <c r="M105" s="38">
        <v>6</v>
      </c>
      <c r="N105" s="38">
        <v>78.8</v>
      </c>
      <c r="O105" s="37">
        <v>72.9</v>
      </c>
      <c r="P105" s="37">
        <v>1</v>
      </c>
      <c r="Q105" s="50"/>
      <c r="R105" s="51"/>
      <c r="S105" s="6"/>
      <c r="T105" s="6"/>
    </row>
    <row r="106" ht="39" customHeight="1" spans="1:20">
      <c r="A106" s="37">
        <v>11</v>
      </c>
      <c r="B106" s="45" t="s">
        <v>1284</v>
      </c>
      <c r="C106" s="45" t="s">
        <v>1604</v>
      </c>
      <c r="D106" s="32" t="s">
        <v>1298</v>
      </c>
      <c r="E106" s="32" t="s">
        <v>210</v>
      </c>
      <c r="F106" s="46" t="s">
        <v>1304</v>
      </c>
      <c r="G106" s="37">
        <v>65.5</v>
      </c>
      <c r="H106" s="37">
        <v>67</v>
      </c>
      <c r="I106" s="37"/>
      <c r="J106" s="37">
        <v>132.5</v>
      </c>
      <c r="K106" s="37">
        <v>17</v>
      </c>
      <c r="L106" s="38">
        <v>1</v>
      </c>
      <c r="M106" s="38">
        <v>19</v>
      </c>
      <c r="N106" s="38">
        <v>77.4</v>
      </c>
      <c r="O106" s="37">
        <v>71.825</v>
      </c>
      <c r="P106" s="37">
        <v>1</v>
      </c>
      <c r="Q106" s="50"/>
      <c r="R106" s="51"/>
      <c r="S106" s="6"/>
      <c r="T106" s="6"/>
    </row>
    <row r="107" ht="39" customHeight="1" spans="1:20">
      <c r="A107" s="37">
        <v>12</v>
      </c>
      <c r="B107" s="45" t="s">
        <v>1307</v>
      </c>
      <c r="C107" s="45" t="s">
        <v>1308</v>
      </c>
      <c r="D107" s="32" t="s">
        <v>1310</v>
      </c>
      <c r="E107" s="32" t="s">
        <v>210</v>
      </c>
      <c r="F107" s="46" t="s">
        <v>1314</v>
      </c>
      <c r="G107" s="37">
        <v>66</v>
      </c>
      <c r="H107" s="37">
        <v>69.5</v>
      </c>
      <c r="I107" s="37"/>
      <c r="J107" s="37">
        <v>135.5</v>
      </c>
      <c r="K107" s="37">
        <v>16</v>
      </c>
      <c r="L107" s="38">
        <v>1</v>
      </c>
      <c r="M107" s="38">
        <v>16</v>
      </c>
      <c r="N107" s="38">
        <v>81</v>
      </c>
      <c r="O107" s="37">
        <v>74.375</v>
      </c>
      <c r="P107" s="37">
        <v>1</v>
      </c>
      <c r="Q107" s="50"/>
      <c r="R107" s="51"/>
      <c r="S107" s="6"/>
      <c r="T107" s="6"/>
    </row>
    <row r="108" ht="39" customHeight="1" spans="1:20">
      <c r="A108" s="37">
        <v>13</v>
      </c>
      <c r="B108" s="45" t="s">
        <v>1307</v>
      </c>
      <c r="C108" s="45" t="s">
        <v>1605</v>
      </c>
      <c r="D108" s="32" t="s">
        <v>1328</v>
      </c>
      <c r="E108" s="32" t="s">
        <v>210</v>
      </c>
      <c r="F108" s="46" t="s">
        <v>1335</v>
      </c>
      <c r="G108" s="37">
        <v>68</v>
      </c>
      <c r="H108" s="37">
        <v>75</v>
      </c>
      <c r="I108" s="37"/>
      <c r="J108" s="37">
        <v>143</v>
      </c>
      <c r="K108" s="37">
        <v>16</v>
      </c>
      <c r="L108" s="38">
        <v>1</v>
      </c>
      <c r="M108" s="38">
        <v>6</v>
      </c>
      <c r="N108" s="38">
        <v>80</v>
      </c>
      <c r="O108" s="37">
        <v>75.75</v>
      </c>
      <c r="P108" s="37">
        <v>1</v>
      </c>
      <c r="Q108" s="50"/>
      <c r="R108" s="51"/>
      <c r="S108" s="6"/>
      <c r="T108" s="6"/>
    </row>
    <row r="109" ht="39" customHeight="1" spans="1:20">
      <c r="A109" s="37">
        <v>14</v>
      </c>
      <c r="B109" s="45" t="s">
        <v>1338</v>
      </c>
      <c r="C109" s="45" t="s">
        <v>1606</v>
      </c>
      <c r="D109" s="32" t="s">
        <v>1351</v>
      </c>
      <c r="E109" s="32" t="s">
        <v>210</v>
      </c>
      <c r="F109" s="46" t="s">
        <v>1356</v>
      </c>
      <c r="G109" s="37">
        <v>67.5</v>
      </c>
      <c r="H109" s="37">
        <v>69</v>
      </c>
      <c r="I109" s="37"/>
      <c r="J109" s="37">
        <v>136.5</v>
      </c>
      <c r="K109" s="37">
        <v>19</v>
      </c>
      <c r="L109" s="38">
        <v>1</v>
      </c>
      <c r="M109" s="38">
        <v>19</v>
      </c>
      <c r="N109" s="38">
        <v>84</v>
      </c>
      <c r="O109" s="37">
        <v>76.125</v>
      </c>
      <c r="P109" s="37">
        <v>1</v>
      </c>
      <c r="Q109" s="50"/>
      <c r="R109" s="51"/>
      <c r="S109" s="6"/>
      <c r="T109" s="6"/>
    </row>
    <row r="110" ht="39" customHeight="1" spans="1:20">
      <c r="A110" s="37">
        <v>15</v>
      </c>
      <c r="B110" s="45" t="s">
        <v>1366</v>
      </c>
      <c r="C110" s="45" t="s">
        <v>1607</v>
      </c>
      <c r="D110" s="32" t="s">
        <v>1377</v>
      </c>
      <c r="E110" s="32" t="s">
        <v>210</v>
      </c>
      <c r="F110" s="46" t="s">
        <v>1380</v>
      </c>
      <c r="G110" s="37">
        <v>70</v>
      </c>
      <c r="H110" s="37">
        <v>64</v>
      </c>
      <c r="I110" s="37"/>
      <c r="J110" s="37">
        <v>134</v>
      </c>
      <c r="K110" s="37">
        <v>1</v>
      </c>
      <c r="L110" s="38">
        <v>1</v>
      </c>
      <c r="M110" s="38">
        <v>5</v>
      </c>
      <c r="N110" s="38">
        <v>79.2</v>
      </c>
      <c r="O110" s="37">
        <v>73.1</v>
      </c>
      <c r="P110" s="37">
        <v>1</v>
      </c>
      <c r="Q110" s="50"/>
      <c r="R110" s="51"/>
      <c r="S110" s="6"/>
      <c r="T110" s="6"/>
    </row>
    <row r="111" ht="39" customHeight="1" spans="1:20">
      <c r="A111" s="37">
        <v>16</v>
      </c>
      <c r="B111" s="45" t="s">
        <v>1366</v>
      </c>
      <c r="C111" s="45" t="s">
        <v>1608</v>
      </c>
      <c r="D111" s="32" t="s">
        <v>1383</v>
      </c>
      <c r="E111" s="32" t="s">
        <v>210</v>
      </c>
      <c r="F111" s="46" t="s">
        <v>1389</v>
      </c>
      <c r="G111" s="37">
        <v>72.5</v>
      </c>
      <c r="H111" s="37">
        <v>67.5</v>
      </c>
      <c r="I111" s="37"/>
      <c r="J111" s="37">
        <v>140</v>
      </c>
      <c r="K111" s="37">
        <v>1</v>
      </c>
      <c r="L111" s="38">
        <v>1</v>
      </c>
      <c r="M111" s="38">
        <v>9</v>
      </c>
      <c r="N111" s="38">
        <v>81</v>
      </c>
      <c r="O111" s="37">
        <v>75.5</v>
      </c>
      <c r="P111" s="37">
        <v>1</v>
      </c>
      <c r="Q111" s="50"/>
      <c r="R111" s="51"/>
      <c r="S111" s="6"/>
      <c r="T111" s="6"/>
    </row>
    <row r="112" ht="39" customHeight="1" spans="1:20">
      <c r="A112" s="37">
        <v>17</v>
      </c>
      <c r="B112" s="45" t="s">
        <v>1416</v>
      </c>
      <c r="C112" s="45" t="s">
        <v>1417</v>
      </c>
      <c r="D112" s="32" t="s">
        <v>1419</v>
      </c>
      <c r="E112" s="32" t="s">
        <v>210</v>
      </c>
      <c r="F112" s="46" t="s">
        <v>1425</v>
      </c>
      <c r="G112" s="37">
        <v>77</v>
      </c>
      <c r="H112" s="37">
        <v>68</v>
      </c>
      <c r="I112" s="37"/>
      <c r="J112" s="37">
        <v>145</v>
      </c>
      <c r="K112" s="37">
        <v>19</v>
      </c>
      <c r="L112" s="38">
        <v>1</v>
      </c>
      <c r="M112" s="38">
        <v>13</v>
      </c>
      <c r="N112" s="38">
        <v>80</v>
      </c>
      <c r="O112" s="37">
        <v>76.25</v>
      </c>
      <c r="P112" s="37">
        <v>1</v>
      </c>
      <c r="Q112" s="52"/>
      <c r="R112" s="53"/>
      <c r="S112" s="6"/>
      <c r="T112" s="6"/>
    </row>
    <row r="113" ht="41" customHeight="1" spans="1:20">
      <c r="A113" s="37">
        <v>1</v>
      </c>
      <c r="B113" s="45" t="s">
        <v>132</v>
      </c>
      <c r="C113" s="45" t="s">
        <v>1610</v>
      </c>
      <c r="D113" s="32" t="s">
        <v>418</v>
      </c>
      <c r="E113" s="32" t="s">
        <v>136</v>
      </c>
      <c r="F113" s="46" t="s">
        <v>426</v>
      </c>
      <c r="G113" s="37">
        <v>71</v>
      </c>
      <c r="H113" s="37">
        <v>73</v>
      </c>
      <c r="I113" s="37"/>
      <c r="J113" s="37">
        <v>144</v>
      </c>
      <c r="K113" s="37">
        <v>6</v>
      </c>
      <c r="L113" s="38">
        <v>1</v>
      </c>
      <c r="M113" s="38">
        <v>7</v>
      </c>
      <c r="N113" s="38">
        <v>75.8</v>
      </c>
      <c r="O113" s="37">
        <v>73.9</v>
      </c>
      <c r="P113" s="37">
        <v>1</v>
      </c>
      <c r="Q113" s="48" t="s">
        <v>1609</v>
      </c>
      <c r="R113" s="51"/>
      <c r="S113" s="6"/>
      <c r="T113" s="6"/>
    </row>
    <row r="114" ht="41" customHeight="1" spans="1:20">
      <c r="A114" s="37">
        <v>2</v>
      </c>
      <c r="B114" s="45" t="s">
        <v>132</v>
      </c>
      <c r="C114" s="45" t="s">
        <v>1610</v>
      </c>
      <c r="D114" s="32" t="s">
        <v>430</v>
      </c>
      <c r="E114" s="32" t="s">
        <v>136</v>
      </c>
      <c r="F114" s="46" t="s">
        <v>435</v>
      </c>
      <c r="G114" s="37">
        <v>67.5</v>
      </c>
      <c r="H114" s="37">
        <v>64</v>
      </c>
      <c r="I114" s="37"/>
      <c r="J114" s="37">
        <v>131.5</v>
      </c>
      <c r="K114" s="37">
        <v>6</v>
      </c>
      <c r="L114" s="38">
        <v>1</v>
      </c>
      <c r="M114" s="38">
        <v>15</v>
      </c>
      <c r="N114" s="38">
        <v>73.8</v>
      </c>
      <c r="O114" s="37">
        <v>69.775</v>
      </c>
      <c r="P114" s="37">
        <v>2</v>
      </c>
      <c r="Q114" s="50"/>
      <c r="R114" s="51"/>
      <c r="S114" s="6"/>
      <c r="T114" s="6"/>
    </row>
    <row r="115" ht="41" customHeight="1" spans="1:20">
      <c r="A115" s="37">
        <v>3</v>
      </c>
      <c r="B115" s="45" t="s">
        <v>132</v>
      </c>
      <c r="C115" s="45" t="s">
        <v>1610</v>
      </c>
      <c r="D115" s="32" t="s">
        <v>439</v>
      </c>
      <c r="E115" s="32" t="s">
        <v>136</v>
      </c>
      <c r="F115" s="46" t="s">
        <v>445</v>
      </c>
      <c r="G115" s="37">
        <v>55.5</v>
      </c>
      <c r="H115" s="37">
        <v>71.5</v>
      </c>
      <c r="I115" s="37"/>
      <c r="J115" s="37">
        <v>127</v>
      </c>
      <c r="K115" s="37">
        <v>6</v>
      </c>
      <c r="L115" s="38">
        <v>1</v>
      </c>
      <c r="M115" s="38">
        <v>9</v>
      </c>
      <c r="N115" s="38">
        <v>72.4</v>
      </c>
      <c r="O115" s="37">
        <v>67.95</v>
      </c>
      <c r="P115" s="37">
        <v>3</v>
      </c>
      <c r="Q115" s="50"/>
      <c r="R115" s="51"/>
      <c r="S115" s="6"/>
      <c r="T115" s="6"/>
    </row>
    <row r="116" ht="41" customHeight="1" spans="1:20">
      <c r="A116" s="37">
        <v>4</v>
      </c>
      <c r="B116" s="45" t="s">
        <v>1191</v>
      </c>
      <c r="C116" s="45" t="s">
        <v>1192</v>
      </c>
      <c r="D116" s="32" t="s">
        <v>1194</v>
      </c>
      <c r="E116" s="32" t="s">
        <v>136</v>
      </c>
      <c r="F116" s="46" t="s">
        <v>1203</v>
      </c>
      <c r="G116" s="37">
        <v>71</v>
      </c>
      <c r="H116" s="37">
        <v>63</v>
      </c>
      <c r="I116" s="37"/>
      <c r="J116" s="37">
        <v>134</v>
      </c>
      <c r="K116" s="37">
        <v>18</v>
      </c>
      <c r="L116" s="38">
        <v>1</v>
      </c>
      <c r="M116" s="38">
        <v>18</v>
      </c>
      <c r="N116" s="38">
        <v>74.2</v>
      </c>
      <c r="O116" s="37">
        <v>70.6</v>
      </c>
      <c r="P116" s="37">
        <v>1</v>
      </c>
      <c r="Q116" s="50"/>
      <c r="R116" s="51"/>
      <c r="S116" s="6"/>
      <c r="T116" s="6"/>
    </row>
    <row r="117" ht="41" customHeight="1" spans="1:20">
      <c r="A117" s="37">
        <v>5</v>
      </c>
      <c r="B117" s="45" t="s">
        <v>1191</v>
      </c>
      <c r="C117" s="45" t="s">
        <v>1192</v>
      </c>
      <c r="D117" s="32" t="s">
        <v>1206</v>
      </c>
      <c r="E117" s="32" t="s">
        <v>136</v>
      </c>
      <c r="F117" s="46" t="s">
        <v>1211</v>
      </c>
      <c r="G117" s="37">
        <v>66</v>
      </c>
      <c r="H117" s="37">
        <v>69</v>
      </c>
      <c r="I117" s="37"/>
      <c r="J117" s="37">
        <v>135</v>
      </c>
      <c r="K117" s="37">
        <v>18</v>
      </c>
      <c r="L117" s="38">
        <v>1</v>
      </c>
      <c r="M117" s="38">
        <v>1</v>
      </c>
      <c r="N117" s="38">
        <v>72.9</v>
      </c>
      <c r="O117" s="37">
        <v>70.2</v>
      </c>
      <c r="P117" s="37">
        <v>2</v>
      </c>
      <c r="Q117" s="50"/>
      <c r="R117" s="51"/>
      <c r="S117" s="6"/>
      <c r="T117" s="6"/>
    </row>
    <row r="118" ht="41" customHeight="1" spans="1:20">
      <c r="A118" s="37">
        <v>6</v>
      </c>
      <c r="B118" s="45" t="s">
        <v>1220</v>
      </c>
      <c r="C118" s="45" t="s">
        <v>1221</v>
      </c>
      <c r="D118" s="32" t="s">
        <v>1222</v>
      </c>
      <c r="E118" s="32" t="s">
        <v>136</v>
      </c>
      <c r="F118" s="46" t="s">
        <v>1229</v>
      </c>
      <c r="G118" s="37">
        <v>75</v>
      </c>
      <c r="H118" s="37">
        <v>64.5</v>
      </c>
      <c r="I118" s="37"/>
      <c r="J118" s="37">
        <v>139.5</v>
      </c>
      <c r="K118" s="37">
        <v>1</v>
      </c>
      <c r="L118" s="37">
        <v>2</v>
      </c>
      <c r="M118" s="37">
        <v>4</v>
      </c>
      <c r="N118" s="37">
        <v>71.4</v>
      </c>
      <c r="O118" s="37">
        <v>70.575</v>
      </c>
      <c r="P118" s="37">
        <v>1</v>
      </c>
      <c r="Q118" s="50"/>
      <c r="R118" s="51"/>
      <c r="S118" s="6"/>
      <c r="T118" s="6"/>
    </row>
    <row r="119" ht="41" customHeight="1" spans="1:20">
      <c r="A119" s="37">
        <v>7</v>
      </c>
      <c r="B119" s="45" t="s">
        <v>1231</v>
      </c>
      <c r="C119" s="45" t="s">
        <v>1232</v>
      </c>
      <c r="D119" s="32" t="s">
        <v>1233</v>
      </c>
      <c r="E119" s="32" t="s">
        <v>136</v>
      </c>
      <c r="F119" s="46" t="s">
        <v>1240</v>
      </c>
      <c r="G119" s="37">
        <v>72</v>
      </c>
      <c r="H119" s="37">
        <v>63.5</v>
      </c>
      <c r="I119" s="37"/>
      <c r="J119" s="37">
        <v>135.5</v>
      </c>
      <c r="K119" s="37">
        <v>1</v>
      </c>
      <c r="L119" s="37">
        <v>2</v>
      </c>
      <c r="M119" s="37">
        <v>12</v>
      </c>
      <c r="N119" s="37">
        <v>78.8</v>
      </c>
      <c r="O119" s="37">
        <v>73.275</v>
      </c>
      <c r="P119" s="37">
        <v>1</v>
      </c>
      <c r="Q119" s="50"/>
      <c r="R119" s="51"/>
      <c r="S119" s="6"/>
      <c r="T119" s="6"/>
    </row>
    <row r="120" ht="41" customHeight="1" spans="1:20">
      <c r="A120" s="37">
        <v>8</v>
      </c>
      <c r="B120" s="45" t="s">
        <v>1242</v>
      </c>
      <c r="C120" s="45" t="s">
        <v>893</v>
      </c>
      <c r="D120" s="32" t="s">
        <v>1244</v>
      </c>
      <c r="E120" s="32" t="s">
        <v>136</v>
      </c>
      <c r="F120" s="46" t="s">
        <v>1247</v>
      </c>
      <c r="G120" s="37">
        <v>67.5</v>
      </c>
      <c r="H120" s="37">
        <v>70.5</v>
      </c>
      <c r="I120" s="37"/>
      <c r="J120" s="37">
        <v>138</v>
      </c>
      <c r="K120" s="37">
        <v>17</v>
      </c>
      <c r="L120" s="38">
        <v>1</v>
      </c>
      <c r="M120" s="37">
        <v>5</v>
      </c>
      <c r="N120" s="37">
        <v>80</v>
      </c>
      <c r="O120" s="37">
        <v>74.5</v>
      </c>
      <c r="P120" s="37">
        <v>1</v>
      </c>
      <c r="Q120" s="50"/>
      <c r="R120" s="51"/>
      <c r="S120" s="6"/>
      <c r="T120" s="6"/>
    </row>
    <row r="121" ht="41" customHeight="1" spans="1:20">
      <c r="A121" s="37">
        <v>9</v>
      </c>
      <c r="B121" s="45" t="s">
        <v>1250</v>
      </c>
      <c r="C121" s="45" t="s">
        <v>1611</v>
      </c>
      <c r="D121" s="32" t="s">
        <v>1253</v>
      </c>
      <c r="E121" s="32" t="s">
        <v>136</v>
      </c>
      <c r="F121" s="46" t="s">
        <v>1257</v>
      </c>
      <c r="G121" s="37">
        <v>72</v>
      </c>
      <c r="H121" s="37">
        <v>55</v>
      </c>
      <c r="I121" s="37"/>
      <c r="J121" s="37">
        <v>127</v>
      </c>
      <c r="K121" s="37">
        <v>18</v>
      </c>
      <c r="L121" s="38">
        <v>1</v>
      </c>
      <c r="M121" s="38">
        <v>17</v>
      </c>
      <c r="N121" s="38">
        <v>75.2</v>
      </c>
      <c r="O121" s="37">
        <v>69.35</v>
      </c>
      <c r="P121" s="37">
        <v>1</v>
      </c>
      <c r="Q121" s="50"/>
      <c r="R121" s="51"/>
      <c r="S121" s="6"/>
      <c r="T121" s="6"/>
    </row>
    <row r="122" ht="41" customHeight="1" spans="1:20">
      <c r="A122" s="37">
        <v>10</v>
      </c>
      <c r="B122" s="45" t="s">
        <v>1284</v>
      </c>
      <c r="C122" s="45" t="s">
        <v>1612</v>
      </c>
      <c r="D122" s="32" t="s">
        <v>1287</v>
      </c>
      <c r="E122" s="32" t="s">
        <v>136</v>
      </c>
      <c r="F122" s="46" t="s">
        <v>1293</v>
      </c>
      <c r="G122" s="37">
        <v>64</v>
      </c>
      <c r="H122" s="37">
        <v>66.5</v>
      </c>
      <c r="I122" s="37"/>
      <c r="J122" s="37">
        <v>130.5</v>
      </c>
      <c r="K122" s="37">
        <v>17</v>
      </c>
      <c r="L122" s="38">
        <v>1</v>
      </c>
      <c r="M122" s="38">
        <v>13</v>
      </c>
      <c r="N122" s="38">
        <v>77.4</v>
      </c>
      <c r="O122" s="37">
        <v>71.325</v>
      </c>
      <c r="P122" s="37">
        <v>1</v>
      </c>
      <c r="Q122" s="50"/>
      <c r="R122" s="51"/>
      <c r="S122" s="6"/>
      <c r="T122" s="6"/>
    </row>
    <row r="123" ht="41" customHeight="1" spans="1:20">
      <c r="A123" s="37">
        <v>11</v>
      </c>
      <c r="B123" s="45" t="s">
        <v>1307</v>
      </c>
      <c r="C123" s="45" t="s">
        <v>1613</v>
      </c>
      <c r="D123" s="32" t="s">
        <v>1319</v>
      </c>
      <c r="E123" s="32" t="s">
        <v>136</v>
      </c>
      <c r="F123" s="46" t="s">
        <v>1324</v>
      </c>
      <c r="G123" s="37">
        <v>67.5</v>
      </c>
      <c r="H123" s="37">
        <v>71</v>
      </c>
      <c r="I123" s="37"/>
      <c r="J123" s="37">
        <v>138.5</v>
      </c>
      <c r="K123" s="37">
        <v>16</v>
      </c>
      <c r="L123" s="38">
        <v>1</v>
      </c>
      <c r="M123" s="38">
        <v>8</v>
      </c>
      <c r="N123" s="38">
        <v>79</v>
      </c>
      <c r="O123" s="37">
        <v>74.125</v>
      </c>
      <c r="P123" s="37">
        <v>1</v>
      </c>
      <c r="Q123" s="50"/>
      <c r="R123" s="51"/>
      <c r="S123" s="6"/>
      <c r="T123" s="6"/>
    </row>
    <row r="124" ht="41" customHeight="1" spans="1:20">
      <c r="A124" s="37">
        <v>12</v>
      </c>
      <c r="B124" s="45" t="s">
        <v>1338</v>
      </c>
      <c r="C124" s="45" t="s">
        <v>1614</v>
      </c>
      <c r="D124" s="32" t="s">
        <v>1341</v>
      </c>
      <c r="E124" s="32" t="s">
        <v>136</v>
      </c>
      <c r="F124" s="46" t="s">
        <v>1346</v>
      </c>
      <c r="G124" s="37">
        <v>72.5</v>
      </c>
      <c r="H124" s="37">
        <v>69</v>
      </c>
      <c r="I124" s="37"/>
      <c r="J124" s="37">
        <v>141.5</v>
      </c>
      <c r="K124" s="37">
        <v>19</v>
      </c>
      <c r="L124" s="38">
        <v>1</v>
      </c>
      <c r="M124" s="38">
        <v>8</v>
      </c>
      <c r="N124" s="38">
        <v>81.6</v>
      </c>
      <c r="O124" s="37">
        <v>76.175</v>
      </c>
      <c r="P124" s="37">
        <v>1</v>
      </c>
      <c r="Q124" s="50"/>
      <c r="R124" s="51"/>
      <c r="S124" s="6"/>
      <c r="T124" s="6"/>
    </row>
    <row r="125" ht="41" customHeight="1" spans="1:20">
      <c r="A125" s="37">
        <v>13</v>
      </c>
      <c r="B125" s="45" t="s">
        <v>1338</v>
      </c>
      <c r="C125" s="45" t="s">
        <v>1606</v>
      </c>
      <c r="D125" s="32" t="s">
        <v>1360</v>
      </c>
      <c r="E125" s="32" t="s">
        <v>136</v>
      </c>
      <c r="F125" s="46" t="s">
        <v>1363</v>
      </c>
      <c r="G125" s="37">
        <v>64.5</v>
      </c>
      <c r="H125" s="37">
        <v>70</v>
      </c>
      <c r="I125" s="37"/>
      <c r="J125" s="37">
        <v>134.5</v>
      </c>
      <c r="K125" s="37">
        <v>19</v>
      </c>
      <c r="L125" s="38">
        <v>1</v>
      </c>
      <c r="M125" s="38">
        <v>11</v>
      </c>
      <c r="N125" s="38">
        <v>83.6</v>
      </c>
      <c r="O125" s="37">
        <v>75.425</v>
      </c>
      <c r="P125" s="37">
        <v>2</v>
      </c>
      <c r="Q125" s="50"/>
      <c r="R125" s="51"/>
      <c r="S125" s="6"/>
      <c r="T125" s="6"/>
    </row>
    <row r="126" ht="41" customHeight="1" spans="1:20">
      <c r="A126" s="37">
        <v>14</v>
      </c>
      <c r="B126" s="45" t="s">
        <v>1366</v>
      </c>
      <c r="C126" s="45" t="s">
        <v>1615</v>
      </c>
      <c r="D126" s="32" t="s">
        <v>1368</v>
      </c>
      <c r="E126" s="32" t="s">
        <v>136</v>
      </c>
      <c r="F126" s="46" t="s">
        <v>1373</v>
      </c>
      <c r="G126" s="37">
        <v>73.5</v>
      </c>
      <c r="H126" s="37">
        <v>71</v>
      </c>
      <c r="I126" s="37"/>
      <c r="J126" s="37">
        <v>144.5</v>
      </c>
      <c r="K126" s="37">
        <v>1</v>
      </c>
      <c r="L126" s="38">
        <v>1</v>
      </c>
      <c r="M126" s="38">
        <v>1</v>
      </c>
      <c r="N126" s="38">
        <v>80.8</v>
      </c>
      <c r="O126" s="37">
        <v>76.525</v>
      </c>
      <c r="P126" s="37">
        <v>1</v>
      </c>
      <c r="Q126" s="52"/>
      <c r="R126" s="51"/>
      <c r="S126" s="6"/>
      <c r="T126" s="6"/>
    </row>
    <row r="127" ht="41" customHeight="1" spans="1:20">
      <c r="A127" s="37">
        <v>1</v>
      </c>
      <c r="B127" s="45" t="s">
        <v>1428</v>
      </c>
      <c r="C127" s="45" t="s">
        <v>1490</v>
      </c>
      <c r="D127" s="32" t="s">
        <v>1492</v>
      </c>
      <c r="E127" s="32" t="s">
        <v>210</v>
      </c>
      <c r="F127" s="46" t="s">
        <v>1497</v>
      </c>
      <c r="G127" s="37">
        <v>65.5</v>
      </c>
      <c r="H127" s="37">
        <v>70.5</v>
      </c>
      <c r="I127" s="37">
        <v>81</v>
      </c>
      <c r="J127" s="37">
        <v>71.65</v>
      </c>
      <c r="K127" s="37">
        <v>20</v>
      </c>
      <c r="L127" s="38">
        <v>1</v>
      </c>
      <c r="M127" s="38">
        <v>6</v>
      </c>
      <c r="N127" s="38">
        <v>81.4</v>
      </c>
      <c r="O127" s="37">
        <v>76.525</v>
      </c>
      <c r="P127" s="37">
        <v>1</v>
      </c>
      <c r="Q127" s="48" t="s">
        <v>1616</v>
      </c>
      <c r="R127" s="49"/>
      <c r="S127" s="6"/>
      <c r="T127" s="6"/>
    </row>
    <row r="128" ht="41" customHeight="1" spans="1:20">
      <c r="A128" s="37">
        <v>2</v>
      </c>
      <c r="B128" s="45" t="s">
        <v>1428</v>
      </c>
      <c r="C128" s="45" t="s">
        <v>1554</v>
      </c>
      <c r="D128" s="32" t="s">
        <v>1556</v>
      </c>
      <c r="E128" s="32" t="s">
        <v>210</v>
      </c>
      <c r="F128" s="46" t="s">
        <v>1562</v>
      </c>
      <c r="G128" s="37">
        <v>64</v>
      </c>
      <c r="H128" s="37">
        <v>65</v>
      </c>
      <c r="I128" s="37"/>
      <c r="J128" s="37">
        <v>129</v>
      </c>
      <c r="K128" s="37">
        <v>21</v>
      </c>
      <c r="L128" s="38">
        <v>1</v>
      </c>
      <c r="M128" s="38">
        <v>3</v>
      </c>
      <c r="N128" s="38">
        <v>74.4</v>
      </c>
      <c r="O128" s="37">
        <v>69.45</v>
      </c>
      <c r="P128" s="37">
        <v>1</v>
      </c>
      <c r="Q128" s="52"/>
      <c r="R128" s="53"/>
      <c r="S128" s="6"/>
      <c r="T128" s="6"/>
    </row>
    <row r="129" ht="39" customHeight="1" spans="1:20">
      <c r="A129" s="37">
        <v>1</v>
      </c>
      <c r="B129" s="45" t="s">
        <v>1428</v>
      </c>
      <c r="C129" s="45" t="s">
        <v>1618</v>
      </c>
      <c r="D129" s="32" t="s">
        <v>1431</v>
      </c>
      <c r="E129" s="32" t="s">
        <v>136</v>
      </c>
      <c r="F129" s="46" t="s">
        <v>1436</v>
      </c>
      <c r="G129" s="37">
        <v>65.5</v>
      </c>
      <c r="H129" s="37">
        <v>68</v>
      </c>
      <c r="I129" s="37">
        <v>74</v>
      </c>
      <c r="J129" s="37">
        <v>68.8</v>
      </c>
      <c r="K129" s="37">
        <v>21</v>
      </c>
      <c r="L129" s="38">
        <v>1</v>
      </c>
      <c r="M129" s="38">
        <v>15</v>
      </c>
      <c r="N129" s="38">
        <v>77</v>
      </c>
      <c r="O129" s="37">
        <v>72.9</v>
      </c>
      <c r="P129" s="37">
        <v>1</v>
      </c>
      <c r="Q129" s="48" t="s">
        <v>1617</v>
      </c>
      <c r="R129" s="49"/>
      <c r="S129" s="6"/>
      <c r="T129" s="6"/>
    </row>
    <row r="130" ht="39" customHeight="1" spans="1:20">
      <c r="A130" s="37">
        <v>2</v>
      </c>
      <c r="B130" s="45" t="s">
        <v>1428</v>
      </c>
      <c r="C130" s="45" t="s">
        <v>1619</v>
      </c>
      <c r="D130" s="32" t="s">
        <v>1441</v>
      </c>
      <c r="E130" s="32" t="s">
        <v>136</v>
      </c>
      <c r="F130" s="46" t="s">
        <v>1444</v>
      </c>
      <c r="G130" s="37">
        <v>70.5</v>
      </c>
      <c r="H130" s="37">
        <v>66</v>
      </c>
      <c r="I130" s="37">
        <v>71</v>
      </c>
      <c r="J130" s="37">
        <v>69.3</v>
      </c>
      <c r="K130" s="37">
        <v>20</v>
      </c>
      <c r="L130" s="38">
        <v>1</v>
      </c>
      <c r="M130" s="38">
        <v>13</v>
      </c>
      <c r="N130" s="38">
        <v>82</v>
      </c>
      <c r="O130" s="37">
        <v>75.65</v>
      </c>
      <c r="P130" s="37">
        <v>1</v>
      </c>
      <c r="Q130" s="50"/>
      <c r="R130" s="51"/>
      <c r="S130" s="6"/>
      <c r="T130" s="6"/>
    </row>
    <row r="131" ht="39" customHeight="1" spans="1:20">
      <c r="A131" s="37">
        <v>3</v>
      </c>
      <c r="B131" s="45" t="s">
        <v>1428</v>
      </c>
      <c r="C131" s="45" t="s">
        <v>1619</v>
      </c>
      <c r="D131" s="32" t="s">
        <v>1447</v>
      </c>
      <c r="E131" s="32" t="s">
        <v>136</v>
      </c>
      <c r="F131" s="46" t="s">
        <v>1453</v>
      </c>
      <c r="G131" s="37">
        <v>74.5</v>
      </c>
      <c r="H131" s="37">
        <v>58</v>
      </c>
      <c r="I131" s="37">
        <v>75</v>
      </c>
      <c r="J131" s="37">
        <v>69.7</v>
      </c>
      <c r="K131" s="37">
        <v>20</v>
      </c>
      <c r="L131" s="38">
        <v>1</v>
      </c>
      <c r="M131" s="38">
        <v>11</v>
      </c>
      <c r="N131" s="38">
        <v>77.6</v>
      </c>
      <c r="O131" s="37">
        <v>73.65</v>
      </c>
      <c r="P131" s="37">
        <v>2</v>
      </c>
      <c r="Q131" s="50"/>
      <c r="R131" s="51"/>
      <c r="S131" s="6"/>
      <c r="T131" s="6"/>
    </row>
    <row r="132" ht="39" customHeight="1" spans="1:20">
      <c r="A132" s="37">
        <v>4</v>
      </c>
      <c r="B132" s="45" t="s">
        <v>1428</v>
      </c>
      <c r="C132" s="45" t="s">
        <v>1619</v>
      </c>
      <c r="D132" s="32" t="s">
        <v>1457</v>
      </c>
      <c r="E132" s="32" t="s">
        <v>136</v>
      </c>
      <c r="F132" s="46" t="s">
        <v>1461</v>
      </c>
      <c r="G132" s="37">
        <v>68</v>
      </c>
      <c r="H132" s="37">
        <v>59</v>
      </c>
      <c r="I132" s="37">
        <v>68</v>
      </c>
      <c r="J132" s="37">
        <v>65.3</v>
      </c>
      <c r="K132" s="37">
        <v>20</v>
      </c>
      <c r="L132" s="38">
        <v>1</v>
      </c>
      <c r="M132" s="38">
        <v>14</v>
      </c>
      <c r="N132" s="38">
        <v>81</v>
      </c>
      <c r="O132" s="37">
        <v>73.15</v>
      </c>
      <c r="P132" s="37">
        <v>3</v>
      </c>
      <c r="Q132" s="50"/>
      <c r="R132" s="51"/>
      <c r="S132" s="6"/>
      <c r="T132" s="6"/>
    </row>
    <row r="133" ht="39" customHeight="1" spans="1:20">
      <c r="A133" s="37">
        <v>5</v>
      </c>
      <c r="B133" s="45" t="s">
        <v>1428</v>
      </c>
      <c r="C133" s="45" t="s">
        <v>1620</v>
      </c>
      <c r="D133" s="32" t="s">
        <v>1466</v>
      </c>
      <c r="E133" s="32" t="s">
        <v>136</v>
      </c>
      <c r="F133" s="46" t="s">
        <v>1471</v>
      </c>
      <c r="G133" s="37">
        <v>58.5</v>
      </c>
      <c r="H133" s="37">
        <v>65</v>
      </c>
      <c r="I133" s="37">
        <v>77</v>
      </c>
      <c r="J133" s="37">
        <v>66</v>
      </c>
      <c r="K133" s="37">
        <v>20</v>
      </c>
      <c r="L133" s="38">
        <v>1</v>
      </c>
      <c r="M133" s="38">
        <v>7</v>
      </c>
      <c r="N133" s="38">
        <v>76.8</v>
      </c>
      <c r="O133" s="37">
        <v>71.4</v>
      </c>
      <c r="P133" s="37">
        <v>1</v>
      </c>
      <c r="Q133" s="50"/>
      <c r="R133" s="51"/>
      <c r="S133" s="6"/>
      <c r="T133" s="6"/>
    </row>
    <row r="134" ht="39" customHeight="1" spans="1:20">
      <c r="A134" s="37">
        <v>6</v>
      </c>
      <c r="B134" s="45" t="s">
        <v>1428</v>
      </c>
      <c r="C134" s="45" t="s">
        <v>1621</v>
      </c>
      <c r="D134" s="32" t="s">
        <v>1476</v>
      </c>
      <c r="E134" s="32" t="s">
        <v>136</v>
      </c>
      <c r="F134" s="46" t="s">
        <v>1478</v>
      </c>
      <c r="G134" s="37">
        <v>69.5</v>
      </c>
      <c r="H134" s="37">
        <v>61.5</v>
      </c>
      <c r="I134" s="37">
        <v>74</v>
      </c>
      <c r="J134" s="37">
        <v>68.45</v>
      </c>
      <c r="K134" s="37">
        <v>1</v>
      </c>
      <c r="L134" s="38">
        <v>2</v>
      </c>
      <c r="M134" s="38">
        <v>1</v>
      </c>
      <c r="N134" s="38">
        <v>77.2</v>
      </c>
      <c r="O134" s="37">
        <v>72.825</v>
      </c>
      <c r="P134" s="37">
        <v>1</v>
      </c>
      <c r="Q134" s="50"/>
      <c r="R134" s="51"/>
      <c r="S134" s="6"/>
      <c r="T134" s="6"/>
    </row>
    <row r="135" ht="39" customHeight="1" spans="1:20">
      <c r="A135" s="37">
        <v>7</v>
      </c>
      <c r="B135" s="45" t="s">
        <v>1428</v>
      </c>
      <c r="C135" s="45" t="s">
        <v>1621</v>
      </c>
      <c r="D135" s="32" t="s">
        <v>1482</v>
      </c>
      <c r="E135" s="32" t="s">
        <v>136</v>
      </c>
      <c r="F135" s="46" t="s">
        <v>1487</v>
      </c>
      <c r="G135" s="37">
        <v>71.5</v>
      </c>
      <c r="H135" s="37">
        <v>62</v>
      </c>
      <c r="I135" s="37">
        <v>70</v>
      </c>
      <c r="J135" s="37">
        <v>68.2</v>
      </c>
      <c r="K135" s="37">
        <v>1</v>
      </c>
      <c r="L135" s="38">
        <v>2</v>
      </c>
      <c r="M135" s="38">
        <v>3</v>
      </c>
      <c r="N135" s="38">
        <v>77.4</v>
      </c>
      <c r="O135" s="37">
        <v>72.8</v>
      </c>
      <c r="P135" s="37">
        <v>2</v>
      </c>
      <c r="Q135" s="50"/>
      <c r="R135" s="51"/>
      <c r="S135" s="6"/>
      <c r="T135" s="6"/>
    </row>
    <row r="136" ht="39" customHeight="1" spans="1:20">
      <c r="A136" s="37">
        <v>8</v>
      </c>
      <c r="B136" s="45" t="s">
        <v>1428</v>
      </c>
      <c r="C136" s="45" t="s">
        <v>1500</v>
      </c>
      <c r="D136" s="32" t="s">
        <v>1502</v>
      </c>
      <c r="E136" s="32" t="s">
        <v>136</v>
      </c>
      <c r="F136" s="46" t="s">
        <v>1508</v>
      </c>
      <c r="G136" s="37">
        <v>61</v>
      </c>
      <c r="H136" s="37">
        <v>60</v>
      </c>
      <c r="I136" s="37">
        <v>73</v>
      </c>
      <c r="J136" s="37">
        <v>64.3</v>
      </c>
      <c r="K136" s="37">
        <v>20</v>
      </c>
      <c r="L136" s="38">
        <v>1</v>
      </c>
      <c r="M136" s="38">
        <v>12</v>
      </c>
      <c r="N136" s="38">
        <v>78.2</v>
      </c>
      <c r="O136" s="37">
        <v>71.25</v>
      </c>
      <c r="P136" s="37">
        <v>1</v>
      </c>
      <c r="Q136" s="50"/>
      <c r="R136" s="51"/>
      <c r="S136" s="6"/>
      <c r="T136" s="6"/>
    </row>
    <row r="137" ht="39" customHeight="1" spans="1:20">
      <c r="A137" s="37">
        <v>9</v>
      </c>
      <c r="B137" s="45" t="s">
        <v>1428</v>
      </c>
      <c r="C137" s="45" t="s">
        <v>1500</v>
      </c>
      <c r="D137" s="32" t="s">
        <v>1511</v>
      </c>
      <c r="E137" s="32" t="s">
        <v>136</v>
      </c>
      <c r="F137" s="46" t="s">
        <v>1515</v>
      </c>
      <c r="G137" s="37">
        <v>65</v>
      </c>
      <c r="H137" s="37">
        <v>50.5</v>
      </c>
      <c r="I137" s="37">
        <v>75</v>
      </c>
      <c r="J137" s="37">
        <v>63.65</v>
      </c>
      <c r="K137" s="37">
        <v>20</v>
      </c>
      <c r="L137" s="38">
        <v>1</v>
      </c>
      <c r="M137" s="38">
        <v>5</v>
      </c>
      <c r="N137" s="38">
        <v>76.6</v>
      </c>
      <c r="O137" s="37">
        <v>70.125</v>
      </c>
      <c r="P137" s="37">
        <v>2</v>
      </c>
      <c r="Q137" s="50"/>
      <c r="R137" s="51"/>
      <c r="S137" s="6"/>
      <c r="T137" s="6"/>
    </row>
    <row r="138" ht="39" customHeight="1" spans="1:20">
      <c r="A138" s="37">
        <v>10</v>
      </c>
      <c r="B138" s="45" t="s">
        <v>1428</v>
      </c>
      <c r="C138" s="45" t="s">
        <v>1518</v>
      </c>
      <c r="D138" s="32" t="s">
        <v>1520</v>
      </c>
      <c r="E138" s="32" t="s">
        <v>136</v>
      </c>
      <c r="F138" s="46" t="s">
        <v>1527</v>
      </c>
      <c r="G138" s="37">
        <v>69.5</v>
      </c>
      <c r="H138" s="37">
        <v>63.5</v>
      </c>
      <c r="I138" s="37">
        <v>69</v>
      </c>
      <c r="J138" s="37">
        <v>67.55</v>
      </c>
      <c r="K138" s="37">
        <v>21</v>
      </c>
      <c r="L138" s="38">
        <v>1</v>
      </c>
      <c r="M138" s="38">
        <v>11</v>
      </c>
      <c r="N138" s="38">
        <v>73.6</v>
      </c>
      <c r="O138" s="37">
        <v>70.575</v>
      </c>
      <c r="P138" s="37">
        <v>1</v>
      </c>
      <c r="Q138" s="50"/>
      <c r="R138" s="51"/>
      <c r="S138" s="6"/>
      <c r="T138" s="6"/>
    </row>
    <row r="139" ht="39" customHeight="1" spans="1:20">
      <c r="A139" s="37">
        <v>11</v>
      </c>
      <c r="B139" s="45" t="s">
        <v>1428</v>
      </c>
      <c r="C139" s="45" t="s">
        <v>1518</v>
      </c>
      <c r="D139" s="32" t="s">
        <v>1530</v>
      </c>
      <c r="E139" s="32" t="s">
        <v>136</v>
      </c>
      <c r="F139" s="46" t="s">
        <v>1533</v>
      </c>
      <c r="G139" s="37">
        <v>73</v>
      </c>
      <c r="H139" s="37">
        <v>57.5</v>
      </c>
      <c r="I139" s="37">
        <v>79</v>
      </c>
      <c r="J139" s="37">
        <v>70.15</v>
      </c>
      <c r="K139" s="37">
        <v>21</v>
      </c>
      <c r="L139" s="38">
        <v>1</v>
      </c>
      <c r="M139" s="38">
        <v>12</v>
      </c>
      <c r="N139" s="38">
        <v>70.8</v>
      </c>
      <c r="O139" s="37">
        <v>70.475</v>
      </c>
      <c r="P139" s="37">
        <v>2</v>
      </c>
      <c r="Q139" s="50"/>
      <c r="R139" s="51"/>
      <c r="S139" s="6"/>
      <c r="T139" s="6"/>
    </row>
    <row r="140" ht="39" customHeight="1" spans="1:20">
      <c r="A140" s="37">
        <v>12</v>
      </c>
      <c r="B140" s="45" t="s">
        <v>1428</v>
      </c>
      <c r="C140" s="45" t="s">
        <v>1535</v>
      </c>
      <c r="D140" s="32" t="s">
        <v>1537</v>
      </c>
      <c r="E140" s="32" t="s">
        <v>136</v>
      </c>
      <c r="F140" s="46" t="s">
        <v>1542</v>
      </c>
      <c r="G140" s="37">
        <v>58</v>
      </c>
      <c r="H140" s="37">
        <v>73</v>
      </c>
      <c r="I140" s="37"/>
      <c r="J140" s="37">
        <v>131</v>
      </c>
      <c r="K140" s="37">
        <v>21</v>
      </c>
      <c r="L140" s="38">
        <v>1</v>
      </c>
      <c r="M140" s="38">
        <v>16</v>
      </c>
      <c r="N140" s="38">
        <v>77.4</v>
      </c>
      <c r="O140" s="37">
        <v>71.45</v>
      </c>
      <c r="P140" s="37">
        <v>1</v>
      </c>
      <c r="Q140" s="50"/>
      <c r="R140" s="51"/>
      <c r="S140" s="6"/>
      <c r="T140" s="6"/>
    </row>
    <row r="141" ht="39" customHeight="1" spans="1:20">
      <c r="A141" s="37">
        <v>13</v>
      </c>
      <c r="B141" s="45" t="s">
        <v>1428</v>
      </c>
      <c r="C141" s="45" t="s">
        <v>1535</v>
      </c>
      <c r="D141" s="32" t="s">
        <v>1546</v>
      </c>
      <c r="E141" s="32" t="s">
        <v>136</v>
      </c>
      <c r="F141" s="46" t="s">
        <v>1551</v>
      </c>
      <c r="G141" s="37">
        <v>69.5</v>
      </c>
      <c r="H141" s="37">
        <v>64</v>
      </c>
      <c r="I141" s="37"/>
      <c r="J141" s="37">
        <v>133.5</v>
      </c>
      <c r="K141" s="37">
        <v>21</v>
      </c>
      <c r="L141" s="38">
        <v>1</v>
      </c>
      <c r="M141" s="38">
        <v>7</v>
      </c>
      <c r="N141" s="38">
        <v>74.6</v>
      </c>
      <c r="O141" s="37">
        <v>70.675</v>
      </c>
      <c r="P141" s="37">
        <v>2</v>
      </c>
      <c r="Q141" s="52"/>
      <c r="R141" s="53"/>
      <c r="S141" s="6"/>
      <c r="T141" s="6"/>
    </row>
  </sheetData>
  <autoFilter xmlns:etc="http://www.wps.cn/officeDocument/2017/etCustomData" ref="A1:T141" etc:filterBottomFollowUsedRange="0">
    <extLst/>
  </autoFilter>
  <mergeCells count="23">
    <mergeCell ref="A1:T1"/>
    <mergeCell ref="G2:J2"/>
    <mergeCell ref="K2:N2"/>
    <mergeCell ref="Q3:Q17"/>
    <mergeCell ref="Q18:Q32"/>
    <mergeCell ref="Q33:Q48"/>
    <mergeCell ref="Q49:Q64"/>
    <mergeCell ref="Q65:Q79"/>
    <mergeCell ref="Q80:Q95"/>
    <mergeCell ref="Q96:Q112"/>
    <mergeCell ref="Q113:Q126"/>
    <mergeCell ref="Q127:Q128"/>
    <mergeCell ref="Q129:Q141"/>
    <mergeCell ref="R3:R17"/>
    <mergeCell ref="R18:R32"/>
    <mergeCell ref="R33:R48"/>
    <mergeCell ref="R49:R64"/>
    <mergeCell ref="R65:R79"/>
    <mergeCell ref="R80:R95"/>
    <mergeCell ref="R96:R112"/>
    <mergeCell ref="R113:R126"/>
    <mergeCell ref="R127:R128"/>
    <mergeCell ref="R129:R141"/>
  </mergeCells>
  <pageMargins left="0.251388888888889" right="0.251388888888889" top="0.751388888888889" bottom="0.751388888888889" header="0.298611111111111" footer="0.298611111111111"/>
  <pageSetup paperSize="9" orientation="portrait"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L142"/>
  <sheetViews>
    <sheetView zoomScale="115" zoomScaleNormal="115" workbookViewId="0">
      <selection activeCell="AK6" sqref="AK6"/>
    </sheetView>
  </sheetViews>
  <sheetFormatPr defaultColWidth="9" defaultRowHeight="13.5"/>
  <cols>
    <col min="1" max="1" width="7.625" customWidth="1"/>
    <col min="2" max="2" width="22.4916666666667" customWidth="1"/>
    <col min="3" max="3" width="14.125" customWidth="1"/>
    <col min="4" max="4" width="12.25" hidden="1" customWidth="1"/>
    <col min="5" max="5" width="9.875" customWidth="1"/>
    <col min="6" max="6" width="5.875" style="41" customWidth="1"/>
    <col min="7" max="7" width="17.175" hidden="1" customWidth="1"/>
    <col min="8" max="12" width="9" hidden="1" customWidth="1"/>
    <col min="13" max="13" width="11.5" hidden="1" customWidth="1"/>
    <col min="14" max="14" width="12.625" hidden="1" customWidth="1"/>
    <col min="15" max="23" width="9" hidden="1" customWidth="1"/>
    <col min="24" max="24" width="13.0416666666667" customWidth="1"/>
    <col min="25" max="27" width="9" hidden="1" customWidth="1"/>
    <col min="28" max="30" width="12" style="41" hidden="1" customWidth="1"/>
    <col min="31" max="31" width="9" hidden="1" customWidth="1"/>
    <col min="32" max="32" width="9" style="41" hidden="1" customWidth="1"/>
    <col min="33" max="36" width="9" hidden="1" customWidth="1"/>
    <col min="37" max="37" width="9" customWidth="1"/>
    <col min="38" max="38" width="18.4666666666667" customWidth="1"/>
  </cols>
  <sheetData>
    <row r="1" ht="66" customHeight="1" spans="1:38">
      <c r="A1" s="29" t="s">
        <v>1631</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row>
    <row r="2" ht="39" customHeight="1" spans="1:38">
      <c r="A2" s="12" t="s">
        <v>1</v>
      </c>
      <c r="B2" s="12" t="s">
        <v>103</v>
      </c>
      <c r="C2" s="12" t="s">
        <v>104</v>
      </c>
      <c r="D2" s="12" t="s">
        <v>11</v>
      </c>
      <c r="E2" s="12" t="s">
        <v>3</v>
      </c>
      <c r="F2" s="12" t="s">
        <v>4</v>
      </c>
      <c r="G2" s="12" t="s">
        <v>105</v>
      </c>
      <c r="H2" s="14" t="s">
        <v>5</v>
      </c>
      <c r="I2" s="14" t="s">
        <v>106</v>
      </c>
      <c r="J2" s="14" t="s">
        <v>107</v>
      </c>
      <c r="K2" s="14" t="s">
        <v>108</v>
      </c>
      <c r="L2" s="14" t="s">
        <v>109</v>
      </c>
      <c r="M2" s="14" t="s">
        <v>9</v>
      </c>
      <c r="N2" s="14" t="s">
        <v>8</v>
      </c>
      <c r="O2" s="14" t="s">
        <v>110</v>
      </c>
      <c r="P2" s="14" t="s">
        <v>111</v>
      </c>
      <c r="Q2" s="14" t="s">
        <v>112</v>
      </c>
      <c r="R2" s="14" t="s">
        <v>113</v>
      </c>
      <c r="S2" s="14" t="s">
        <v>114</v>
      </c>
      <c r="T2" s="14" t="s">
        <v>115</v>
      </c>
      <c r="U2" s="14" t="s">
        <v>116</v>
      </c>
      <c r="V2" s="14" t="s">
        <v>117</v>
      </c>
      <c r="W2" s="14" t="s">
        <v>118</v>
      </c>
      <c r="X2" s="22" t="s">
        <v>119</v>
      </c>
      <c r="Y2" s="14" t="s">
        <v>120</v>
      </c>
      <c r="Z2" s="14" t="s">
        <v>121</v>
      </c>
      <c r="AA2" s="14" t="s">
        <v>122</v>
      </c>
      <c r="AB2" s="14" t="s">
        <v>123</v>
      </c>
      <c r="AC2" s="14" t="s">
        <v>124</v>
      </c>
      <c r="AD2" s="14" t="s">
        <v>125</v>
      </c>
      <c r="AE2" s="14" t="s">
        <v>126</v>
      </c>
      <c r="AF2" s="14" t="s">
        <v>127</v>
      </c>
      <c r="AG2" s="14" t="s">
        <v>128</v>
      </c>
      <c r="AH2" s="14" t="s">
        <v>129</v>
      </c>
      <c r="AI2" s="14" t="s">
        <v>13</v>
      </c>
      <c r="AJ2" s="14" t="s">
        <v>130</v>
      </c>
      <c r="AK2" s="22" t="s">
        <v>1632</v>
      </c>
      <c r="AL2" s="22" t="s">
        <v>131</v>
      </c>
    </row>
    <row r="3" ht="45" customHeight="1" spans="1:38">
      <c r="A3" s="31">
        <v>1</v>
      </c>
      <c r="B3" s="16" t="s">
        <v>132</v>
      </c>
      <c r="C3" s="16" t="s">
        <v>133</v>
      </c>
      <c r="D3" s="17" t="s">
        <v>134</v>
      </c>
      <c r="E3" s="19" t="s">
        <v>135</v>
      </c>
      <c r="F3" s="19" t="s">
        <v>136</v>
      </c>
      <c r="G3" s="72" t="s">
        <v>137</v>
      </c>
      <c r="H3" s="20" t="s">
        <v>138</v>
      </c>
      <c r="I3" s="20" t="s">
        <v>139</v>
      </c>
      <c r="J3" s="20" t="s">
        <v>140</v>
      </c>
      <c r="K3" s="20" t="s">
        <v>141</v>
      </c>
      <c r="L3" s="20" t="s">
        <v>142</v>
      </c>
      <c r="M3" s="20" t="s">
        <v>143</v>
      </c>
      <c r="N3" s="20" t="s">
        <v>144</v>
      </c>
      <c r="O3" s="21" t="s">
        <v>145</v>
      </c>
      <c r="P3" s="21" t="s">
        <v>146</v>
      </c>
      <c r="Q3" s="21" t="s">
        <v>147</v>
      </c>
      <c r="R3" s="21" t="s">
        <v>148</v>
      </c>
      <c r="S3" s="21" t="s">
        <v>149</v>
      </c>
      <c r="T3" s="18" t="s">
        <v>150</v>
      </c>
      <c r="U3" s="18" t="s">
        <v>151</v>
      </c>
      <c r="V3" s="21" t="s">
        <v>149</v>
      </c>
      <c r="W3" s="21" t="s">
        <v>149</v>
      </c>
      <c r="X3" s="34" t="s">
        <v>152</v>
      </c>
      <c r="Y3" s="21" t="s">
        <v>153</v>
      </c>
      <c r="Z3" s="21" t="s">
        <v>154</v>
      </c>
      <c r="AA3" s="21">
        <v>72.5</v>
      </c>
      <c r="AB3" s="19">
        <v>68</v>
      </c>
      <c r="AC3" s="19"/>
      <c r="AD3" s="19">
        <v>140.5</v>
      </c>
      <c r="AE3" s="16">
        <v>4</v>
      </c>
      <c r="AF3" s="19">
        <v>1</v>
      </c>
      <c r="AG3" s="16">
        <v>7</v>
      </c>
      <c r="AH3" s="16">
        <v>84</v>
      </c>
      <c r="AI3" s="16">
        <v>77.125</v>
      </c>
      <c r="AJ3" s="15">
        <v>1</v>
      </c>
      <c r="AK3" s="15"/>
      <c r="AL3" s="14"/>
    </row>
    <row r="4" ht="45" customHeight="1" spans="1:38">
      <c r="A4" s="31">
        <v>2</v>
      </c>
      <c r="B4" s="16" t="s">
        <v>132</v>
      </c>
      <c r="C4" s="16" t="s">
        <v>133</v>
      </c>
      <c r="D4" s="17" t="s">
        <v>155</v>
      </c>
      <c r="E4" s="19" t="s">
        <v>156</v>
      </c>
      <c r="F4" s="19" t="s">
        <v>136</v>
      </c>
      <c r="G4" s="20" t="s">
        <v>157</v>
      </c>
      <c r="H4" s="20" t="s">
        <v>138</v>
      </c>
      <c r="I4" s="20" t="s">
        <v>158</v>
      </c>
      <c r="J4" s="20" t="s">
        <v>140</v>
      </c>
      <c r="K4" s="20" t="s">
        <v>159</v>
      </c>
      <c r="L4" s="20" t="s">
        <v>160</v>
      </c>
      <c r="M4" s="20" t="s">
        <v>161</v>
      </c>
      <c r="N4" s="20" t="s">
        <v>162</v>
      </c>
      <c r="O4" s="21" t="s">
        <v>145</v>
      </c>
      <c r="P4" s="21" t="s">
        <v>146</v>
      </c>
      <c r="Q4" s="21" t="s">
        <v>147</v>
      </c>
      <c r="R4" s="21" t="s">
        <v>148</v>
      </c>
      <c r="S4" s="21" t="s">
        <v>149</v>
      </c>
      <c r="T4" s="18" t="s">
        <v>150</v>
      </c>
      <c r="U4" s="18" t="s">
        <v>151</v>
      </c>
      <c r="V4" s="21" t="s">
        <v>149</v>
      </c>
      <c r="W4" s="21" t="s">
        <v>149</v>
      </c>
      <c r="X4" s="34" t="s">
        <v>163</v>
      </c>
      <c r="Y4" s="21" t="s">
        <v>164</v>
      </c>
      <c r="Z4" s="21" t="s">
        <v>165</v>
      </c>
      <c r="AA4" s="21">
        <v>72.5</v>
      </c>
      <c r="AB4" s="19">
        <v>68.5</v>
      </c>
      <c r="AC4" s="19"/>
      <c r="AD4" s="19">
        <v>141</v>
      </c>
      <c r="AE4" s="16">
        <v>4</v>
      </c>
      <c r="AF4" s="19">
        <v>1</v>
      </c>
      <c r="AG4" s="16">
        <v>14</v>
      </c>
      <c r="AH4" s="16">
        <v>82.2</v>
      </c>
      <c r="AI4" s="16">
        <v>76.35</v>
      </c>
      <c r="AJ4" s="15">
        <v>2</v>
      </c>
      <c r="AK4" s="15"/>
      <c r="AL4" s="14"/>
    </row>
    <row r="5" ht="45" customHeight="1" spans="1:38">
      <c r="A5" s="31">
        <v>3</v>
      </c>
      <c r="B5" s="16" t="s">
        <v>132</v>
      </c>
      <c r="C5" s="16" t="s">
        <v>133</v>
      </c>
      <c r="D5" s="17" t="s">
        <v>166</v>
      </c>
      <c r="E5" s="19" t="s">
        <v>167</v>
      </c>
      <c r="F5" s="19" t="s">
        <v>136</v>
      </c>
      <c r="G5" s="20" t="s">
        <v>168</v>
      </c>
      <c r="H5" s="20" t="s">
        <v>138</v>
      </c>
      <c r="I5" s="20" t="s">
        <v>169</v>
      </c>
      <c r="J5" s="20" t="s">
        <v>170</v>
      </c>
      <c r="K5" s="20" t="s">
        <v>141</v>
      </c>
      <c r="L5" s="20" t="s">
        <v>160</v>
      </c>
      <c r="M5" s="20" t="s">
        <v>171</v>
      </c>
      <c r="N5" s="20" t="s">
        <v>172</v>
      </c>
      <c r="O5" s="21" t="s">
        <v>145</v>
      </c>
      <c r="P5" s="21" t="s">
        <v>146</v>
      </c>
      <c r="Q5" s="21" t="s">
        <v>147</v>
      </c>
      <c r="R5" s="21" t="s">
        <v>148</v>
      </c>
      <c r="S5" s="21" t="s">
        <v>149</v>
      </c>
      <c r="T5" s="18" t="s">
        <v>150</v>
      </c>
      <c r="U5" s="18" t="s">
        <v>150</v>
      </c>
      <c r="V5" s="21" t="s">
        <v>149</v>
      </c>
      <c r="W5" s="21" t="s">
        <v>149</v>
      </c>
      <c r="X5" s="34" t="s">
        <v>173</v>
      </c>
      <c r="Y5" s="21" t="s">
        <v>174</v>
      </c>
      <c r="Z5" s="21" t="s">
        <v>175</v>
      </c>
      <c r="AA5" s="21">
        <v>72</v>
      </c>
      <c r="AB5" s="19">
        <v>67</v>
      </c>
      <c r="AC5" s="19"/>
      <c r="AD5" s="19">
        <v>139</v>
      </c>
      <c r="AE5" s="16">
        <v>4</v>
      </c>
      <c r="AF5" s="19">
        <v>1</v>
      </c>
      <c r="AG5" s="16">
        <v>1</v>
      </c>
      <c r="AH5" s="16">
        <v>79.8</v>
      </c>
      <c r="AI5" s="16">
        <v>74.65</v>
      </c>
      <c r="AJ5" s="15">
        <v>3</v>
      </c>
      <c r="AK5" s="15"/>
      <c r="AL5" s="14"/>
    </row>
    <row r="6" ht="45" customHeight="1" spans="1:38">
      <c r="A6" s="31">
        <v>4</v>
      </c>
      <c r="B6" s="16" t="s">
        <v>132</v>
      </c>
      <c r="C6" s="16" t="s">
        <v>133</v>
      </c>
      <c r="D6" s="17" t="s">
        <v>176</v>
      </c>
      <c r="E6" s="19" t="s">
        <v>177</v>
      </c>
      <c r="F6" s="19" t="s">
        <v>136</v>
      </c>
      <c r="G6" s="20" t="s">
        <v>178</v>
      </c>
      <c r="H6" s="20" t="s">
        <v>138</v>
      </c>
      <c r="I6" s="20" t="s">
        <v>179</v>
      </c>
      <c r="J6" s="20" t="s">
        <v>140</v>
      </c>
      <c r="K6" s="20" t="s">
        <v>141</v>
      </c>
      <c r="L6" s="20" t="s">
        <v>160</v>
      </c>
      <c r="M6" s="20" t="s">
        <v>180</v>
      </c>
      <c r="N6" s="20" t="s">
        <v>181</v>
      </c>
      <c r="O6" s="21" t="s">
        <v>182</v>
      </c>
      <c r="P6" s="21" t="s">
        <v>146</v>
      </c>
      <c r="Q6" s="21" t="s">
        <v>147</v>
      </c>
      <c r="R6" s="21" t="s">
        <v>148</v>
      </c>
      <c r="S6" s="21" t="s">
        <v>149</v>
      </c>
      <c r="T6" s="18" t="s">
        <v>150</v>
      </c>
      <c r="U6" s="18" t="s">
        <v>150</v>
      </c>
      <c r="V6" s="21" t="s">
        <v>149</v>
      </c>
      <c r="W6" s="21" t="s">
        <v>149</v>
      </c>
      <c r="X6" s="34" t="s">
        <v>183</v>
      </c>
      <c r="Y6" s="21" t="s">
        <v>184</v>
      </c>
      <c r="Z6" s="21" t="s">
        <v>185</v>
      </c>
      <c r="AA6" s="21">
        <v>75</v>
      </c>
      <c r="AB6" s="19">
        <v>65.5</v>
      </c>
      <c r="AC6" s="19"/>
      <c r="AD6" s="19">
        <v>140.5</v>
      </c>
      <c r="AE6" s="16">
        <v>4</v>
      </c>
      <c r="AF6" s="19">
        <v>1</v>
      </c>
      <c r="AG6" s="16">
        <v>9</v>
      </c>
      <c r="AH6" s="16">
        <v>77.6</v>
      </c>
      <c r="AI6" s="16">
        <v>73.925</v>
      </c>
      <c r="AJ6" s="15">
        <v>4</v>
      </c>
      <c r="AK6" s="15"/>
      <c r="AL6" s="14"/>
    </row>
    <row r="7" ht="45" customHeight="1" spans="1:38">
      <c r="A7" s="31">
        <v>5</v>
      </c>
      <c r="B7" s="16" t="s">
        <v>132</v>
      </c>
      <c r="C7" s="16" t="s">
        <v>133</v>
      </c>
      <c r="D7" s="17" t="s">
        <v>186</v>
      </c>
      <c r="E7" s="19" t="s">
        <v>187</v>
      </c>
      <c r="F7" s="19" t="s">
        <v>136</v>
      </c>
      <c r="G7" s="20" t="s">
        <v>188</v>
      </c>
      <c r="H7" s="20" t="s">
        <v>189</v>
      </c>
      <c r="I7" s="20" t="s">
        <v>190</v>
      </c>
      <c r="J7" s="20" t="s">
        <v>140</v>
      </c>
      <c r="K7" s="20" t="s">
        <v>191</v>
      </c>
      <c r="L7" s="20" t="s">
        <v>160</v>
      </c>
      <c r="M7" s="20" t="s">
        <v>192</v>
      </c>
      <c r="N7" s="20" t="s">
        <v>193</v>
      </c>
      <c r="O7" s="21" t="s">
        <v>145</v>
      </c>
      <c r="P7" s="21" t="s">
        <v>146</v>
      </c>
      <c r="Q7" s="21" t="s">
        <v>147</v>
      </c>
      <c r="R7" s="21" t="s">
        <v>148</v>
      </c>
      <c r="S7" s="21" t="s">
        <v>149</v>
      </c>
      <c r="T7" s="18" t="s">
        <v>150</v>
      </c>
      <c r="U7" s="18" t="s">
        <v>151</v>
      </c>
      <c r="V7" s="21" t="s">
        <v>149</v>
      </c>
      <c r="W7" s="21" t="s">
        <v>149</v>
      </c>
      <c r="X7" s="34" t="s">
        <v>194</v>
      </c>
      <c r="Y7" s="21" t="s">
        <v>195</v>
      </c>
      <c r="Z7" s="21" t="s">
        <v>196</v>
      </c>
      <c r="AA7" s="21">
        <v>60.5</v>
      </c>
      <c r="AB7" s="19">
        <v>71</v>
      </c>
      <c r="AC7" s="19"/>
      <c r="AD7" s="19">
        <v>131.5</v>
      </c>
      <c r="AE7" s="16">
        <v>4</v>
      </c>
      <c r="AF7" s="19">
        <v>1</v>
      </c>
      <c r="AG7" s="16">
        <v>6</v>
      </c>
      <c r="AH7" s="16">
        <v>78.8</v>
      </c>
      <c r="AI7" s="16">
        <v>72.275</v>
      </c>
      <c r="AJ7" s="15">
        <v>5</v>
      </c>
      <c r="AK7" s="15"/>
      <c r="AL7" s="14"/>
    </row>
    <row r="8" ht="45" customHeight="1" spans="1:38">
      <c r="A8" s="31">
        <v>6</v>
      </c>
      <c r="B8" s="16" t="s">
        <v>132</v>
      </c>
      <c r="C8" s="16" t="s">
        <v>133</v>
      </c>
      <c r="D8" s="17" t="s">
        <v>197</v>
      </c>
      <c r="E8" s="19" t="s">
        <v>198</v>
      </c>
      <c r="F8" s="19" t="s">
        <v>136</v>
      </c>
      <c r="G8" s="20" t="s">
        <v>199</v>
      </c>
      <c r="H8" s="20" t="s">
        <v>138</v>
      </c>
      <c r="I8" s="20" t="s">
        <v>200</v>
      </c>
      <c r="J8" s="20" t="s">
        <v>140</v>
      </c>
      <c r="K8" s="20" t="s">
        <v>201</v>
      </c>
      <c r="L8" s="20" t="s">
        <v>160</v>
      </c>
      <c r="M8" s="20" t="s">
        <v>202</v>
      </c>
      <c r="N8" s="20" t="s">
        <v>203</v>
      </c>
      <c r="O8" s="21" t="s">
        <v>182</v>
      </c>
      <c r="P8" s="21" t="s">
        <v>146</v>
      </c>
      <c r="Q8" s="21" t="s">
        <v>147</v>
      </c>
      <c r="R8" s="21" t="s">
        <v>148</v>
      </c>
      <c r="S8" s="21" t="s">
        <v>149</v>
      </c>
      <c r="T8" s="18" t="s">
        <v>150</v>
      </c>
      <c r="U8" s="18" t="s">
        <v>151</v>
      </c>
      <c r="V8" s="21" t="s">
        <v>149</v>
      </c>
      <c r="W8" s="21" t="s">
        <v>149</v>
      </c>
      <c r="X8" s="34" t="s">
        <v>204</v>
      </c>
      <c r="Y8" s="21" t="s">
        <v>205</v>
      </c>
      <c r="Z8" s="21" t="s">
        <v>206</v>
      </c>
      <c r="AA8" s="21">
        <v>61</v>
      </c>
      <c r="AB8" s="19">
        <v>75</v>
      </c>
      <c r="AC8" s="19"/>
      <c r="AD8" s="19">
        <v>136</v>
      </c>
      <c r="AE8" s="16">
        <v>4</v>
      </c>
      <c r="AF8" s="19">
        <v>1</v>
      </c>
      <c r="AG8" s="16">
        <v>18</v>
      </c>
      <c r="AH8" s="16">
        <v>76.4</v>
      </c>
      <c r="AI8" s="16">
        <v>72.2</v>
      </c>
      <c r="AJ8" s="15">
        <v>6</v>
      </c>
      <c r="AK8" s="15"/>
      <c r="AL8" s="14"/>
    </row>
    <row r="9" ht="45" customHeight="1" spans="1:38">
      <c r="A9" s="31">
        <v>7</v>
      </c>
      <c r="B9" s="16" t="s">
        <v>132</v>
      </c>
      <c r="C9" s="16" t="s">
        <v>207</v>
      </c>
      <c r="D9" s="17" t="s">
        <v>208</v>
      </c>
      <c r="E9" s="19" t="s">
        <v>209</v>
      </c>
      <c r="F9" s="19" t="s">
        <v>210</v>
      </c>
      <c r="G9" s="20" t="s">
        <v>211</v>
      </c>
      <c r="H9" s="20" t="s">
        <v>138</v>
      </c>
      <c r="I9" s="20" t="s">
        <v>212</v>
      </c>
      <c r="J9" s="20" t="s">
        <v>170</v>
      </c>
      <c r="K9" s="20" t="s">
        <v>213</v>
      </c>
      <c r="L9" s="20" t="s">
        <v>160</v>
      </c>
      <c r="M9" s="20" t="s">
        <v>214</v>
      </c>
      <c r="N9" s="20" t="s">
        <v>215</v>
      </c>
      <c r="O9" s="21" t="s">
        <v>182</v>
      </c>
      <c r="P9" s="21" t="s">
        <v>146</v>
      </c>
      <c r="Q9" s="21" t="s">
        <v>147</v>
      </c>
      <c r="R9" s="21" t="s">
        <v>148</v>
      </c>
      <c r="S9" s="21" t="s">
        <v>149</v>
      </c>
      <c r="T9" s="18" t="s">
        <v>150</v>
      </c>
      <c r="U9" s="18" t="s">
        <v>151</v>
      </c>
      <c r="V9" s="21" t="s">
        <v>149</v>
      </c>
      <c r="W9" s="21" t="s">
        <v>149</v>
      </c>
      <c r="X9" s="34" t="s">
        <v>216</v>
      </c>
      <c r="Y9" s="21" t="s">
        <v>217</v>
      </c>
      <c r="Z9" s="21" t="s">
        <v>218</v>
      </c>
      <c r="AA9" s="21">
        <v>69.5</v>
      </c>
      <c r="AB9" s="19">
        <v>70.5</v>
      </c>
      <c r="AC9" s="19"/>
      <c r="AD9" s="19">
        <v>140</v>
      </c>
      <c r="AE9" s="16">
        <v>2</v>
      </c>
      <c r="AF9" s="19">
        <v>2</v>
      </c>
      <c r="AG9" s="16">
        <v>9</v>
      </c>
      <c r="AH9" s="16">
        <v>80.8</v>
      </c>
      <c r="AI9" s="16">
        <v>75.4</v>
      </c>
      <c r="AJ9" s="15">
        <v>1</v>
      </c>
      <c r="AK9" s="15"/>
      <c r="AL9" s="14"/>
    </row>
    <row r="10" ht="45" customHeight="1" spans="1:38">
      <c r="A10" s="31">
        <v>8</v>
      </c>
      <c r="B10" s="16" t="s">
        <v>132</v>
      </c>
      <c r="C10" s="16" t="s">
        <v>207</v>
      </c>
      <c r="D10" s="17" t="s">
        <v>219</v>
      </c>
      <c r="E10" s="19" t="s">
        <v>220</v>
      </c>
      <c r="F10" s="19" t="s">
        <v>210</v>
      </c>
      <c r="G10" s="20" t="s">
        <v>221</v>
      </c>
      <c r="H10" s="20" t="s">
        <v>138</v>
      </c>
      <c r="I10" s="20" t="s">
        <v>222</v>
      </c>
      <c r="J10" s="20" t="s">
        <v>170</v>
      </c>
      <c r="K10" s="20" t="s">
        <v>141</v>
      </c>
      <c r="L10" s="20" t="s">
        <v>160</v>
      </c>
      <c r="M10" s="20" t="s">
        <v>223</v>
      </c>
      <c r="N10" s="20" t="s">
        <v>224</v>
      </c>
      <c r="O10" s="21" t="s">
        <v>182</v>
      </c>
      <c r="P10" s="21" t="s">
        <v>146</v>
      </c>
      <c r="Q10" s="21" t="s">
        <v>147</v>
      </c>
      <c r="R10" s="21" t="s">
        <v>148</v>
      </c>
      <c r="S10" s="21" t="s">
        <v>149</v>
      </c>
      <c r="T10" s="18" t="s">
        <v>150</v>
      </c>
      <c r="U10" s="18" t="s">
        <v>151</v>
      </c>
      <c r="V10" s="21" t="s">
        <v>149</v>
      </c>
      <c r="W10" s="21" t="s">
        <v>149</v>
      </c>
      <c r="X10" s="34" t="s">
        <v>225</v>
      </c>
      <c r="Y10" s="21" t="s">
        <v>226</v>
      </c>
      <c r="Z10" s="21" t="s">
        <v>227</v>
      </c>
      <c r="AA10" s="21">
        <v>58</v>
      </c>
      <c r="AB10" s="19">
        <v>79.5</v>
      </c>
      <c r="AC10" s="19"/>
      <c r="AD10" s="19">
        <v>137.5</v>
      </c>
      <c r="AE10" s="16">
        <v>2</v>
      </c>
      <c r="AF10" s="19">
        <v>2</v>
      </c>
      <c r="AG10" s="16">
        <v>1</v>
      </c>
      <c r="AH10" s="16">
        <v>81.8</v>
      </c>
      <c r="AI10" s="16">
        <v>75.275</v>
      </c>
      <c r="AJ10" s="15">
        <v>2</v>
      </c>
      <c r="AK10" s="15"/>
      <c r="AL10" s="14"/>
    </row>
    <row r="11" ht="45" customHeight="1" spans="1:38">
      <c r="A11" s="31">
        <v>9</v>
      </c>
      <c r="B11" s="16" t="s">
        <v>132</v>
      </c>
      <c r="C11" s="16" t="s">
        <v>207</v>
      </c>
      <c r="D11" s="17" t="s">
        <v>228</v>
      </c>
      <c r="E11" s="19" t="s">
        <v>229</v>
      </c>
      <c r="F11" s="19" t="s">
        <v>210</v>
      </c>
      <c r="G11" s="20" t="s">
        <v>230</v>
      </c>
      <c r="H11" s="20" t="s">
        <v>138</v>
      </c>
      <c r="I11" s="20" t="s">
        <v>231</v>
      </c>
      <c r="J11" s="20" t="s">
        <v>170</v>
      </c>
      <c r="K11" s="20" t="s">
        <v>232</v>
      </c>
      <c r="L11" s="20" t="s">
        <v>160</v>
      </c>
      <c r="M11" s="20" t="s">
        <v>233</v>
      </c>
      <c r="N11" s="20" t="s">
        <v>234</v>
      </c>
      <c r="O11" s="21" t="s">
        <v>145</v>
      </c>
      <c r="P11" s="21" t="s">
        <v>146</v>
      </c>
      <c r="Q11" s="21" t="s">
        <v>147</v>
      </c>
      <c r="R11" s="21" t="s">
        <v>148</v>
      </c>
      <c r="S11" s="21" t="s">
        <v>149</v>
      </c>
      <c r="T11" s="18" t="s">
        <v>150</v>
      </c>
      <c r="U11" s="18" t="s">
        <v>150</v>
      </c>
      <c r="V11" s="21" t="s">
        <v>149</v>
      </c>
      <c r="W11" s="21" t="s">
        <v>149</v>
      </c>
      <c r="X11" s="34" t="s">
        <v>235</v>
      </c>
      <c r="Y11" s="21" t="s">
        <v>236</v>
      </c>
      <c r="Z11" s="21" t="s">
        <v>237</v>
      </c>
      <c r="AA11" s="21">
        <v>69.5</v>
      </c>
      <c r="AB11" s="19">
        <v>67.5</v>
      </c>
      <c r="AC11" s="19"/>
      <c r="AD11" s="19">
        <v>137</v>
      </c>
      <c r="AE11" s="16">
        <v>2</v>
      </c>
      <c r="AF11" s="19">
        <v>2</v>
      </c>
      <c r="AG11" s="16">
        <v>11</v>
      </c>
      <c r="AH11" s="16">
        <v>81.2</v>
      </c>
      <c r="AI11" s="16">
        <v>74.85</v>
      </c>
      <c r="AJ11" s="15">
        <v>3</v>
      </c>
      <c r="AK11" s="15"/>
      <c r="AL11" s="14"/>
    </row>
    <row r="12" ht="45" customHeight="1" spans="1:38">
      <c r="A12" s="31">
        <v>10</v>
      </c>
      <c r="B12" s="16" t="s">
        <v>132</v>
      </c>
      <c r="C12" s="16" t="s">
        <v>207</v>
      </c>
      <c r="D12" s="17" t="s">
        <v>238</v>
      </c>
      <c r="E12" s="19" t="s">
        <v>239</v>
      </c>
      <c r="F12" s="19" t="s">
        <v>210</v>
      </c>
      <c r="G12" s="20" t="s">
        <v>240</v>
      </c>
      <c r="H12" s="20" t="s">
        <v>138</v>
      </c>
      <c r="I12" s="20" t="s">
        <v>241</v>
      </c>
      <c r="J12" s="20" t="s">
        <v>242</v>
      </c>
      <c r="K12" s="20" t="s">
        <v>243</v>
      </c>
      <c r="L12" s="20" t="s">
        <v>244</v>
      </c>
      <c r="M12" s="20" t="s">
        <v>245</v>
      </c>
      <c r="N12" s="20" t="s">
        <v>246</v>
      </c>
      <c r="O12" s="21" t="s">
        <v>145</v>
      </c>
      <c r="P12" s="21" t="s">
        <v>247</v>
      </c>
      <c r="Q12" s="21" t="s">
        <v>248</v>
      </c>
      <c r="R12" s="21" t="s">
        <v>148</v>
      </c>
      <c r="S12" s="21" t="s">
        <v>149</v>
      </c>
      <c r="T12" s="18" t="s">
        <v>150</v>
      </c>
      <c r="U12" s="18" t="s">
        <v>151</v>
      </c>
      <c r="V12" s="21" t="s">
        <v>149</v>
      </c>
      <c r="W12" s="21" t="s">
        <v>149</v>
      </c>
      <c r="X12" s="34" t="s">
        <v>249</v>
      </c>
      <c r="Y12" s="21" t="s">
        <v>250</v>
      </c>
      <c r="Z12" s="21" t="s">
        <v>251</v>
      </c>
      <c r="AA12" s="21">
        <v>73</v>
      </c>
      <c r="AB12" s="19">
        <v>65.5</v>
      </c>
      <c r="AC12" s="19"/>
      <c r="AD12" s="19">
        <v>138.5</v>
      </c>
      <c r="AE12" s="16">
        <v>2</v>
      </c>
      <c r="AF12" s="19">
        <v>2</v>
      </c>
      <c r="AG12" s="16">
        <v>14</v>
      </c>
      <c r="AH12" s="16">
        <v>78</v>
      </c>
      <c r="AI12" s="16">
        <v>73.625</v>
      </c>
      <c r="AJ12" s="15">
        <v>4</v>
      </c>
      <c r="AK12" s="15"/>
      <c r="AL12" s="14"/>
    </row>
    <row r="13" ht="45" customHeight="1" spans="1:38">
      <c r="A13" s="31">
        <v>11</v>
      </c>
      <c r="B13" s="16" t="s">
        <v>132</v>
      </c>
      <c r="C13" s="16" t="s">
        <v>207</v>
      </c>
      <c r="D13" s="17" t="s">
        <v>252</v>
      </c>
      <c r="E13" s="19" t="s">
        <v>253</v>
      </c>
      <c r="F13" s="19" t="s">
        <v>210</v>
      </c>
      <c r="G13" s="20" t="s">
        <v>254</v>
      </c>
      <c r="H13" s="20" t="s">
        <v>138</v>
      </c>
      <c r="I13" s="20" t="s">
        <v>255</v>
      </c>
      <c r="J13" s="20" t="s">
        <v>170</v>
      </c>
      <c r="K13" s="20" t="s">
        <v>141</v>
      </c>
      <c r="L13" s="20" t="s">
        <v>244</v>
      </c>
      <c r="M13" s="20" t="s">
        <v>256</v>
      </c>
      <c r="N13" s="20" t="s">
        <v>257</v>
      </c>
      <c r="O13" s="21" t="s">
        <v>182</v>
      </c>
      <c r="P13" s="21" t="s">
        <v>146</v>
      </c>
      <c r="Q13" s="21" t="s">
        <v>147</v>
      </c>
      <c r="R13" s="21" t="s">
        <v>148</v>
      </c>
      <c r="S13" s="21" t="s">
        <v>149</v>
      </c>
      <c r="T13" s="18" t="s">
        <v>150</v>
      </c>
      <c r="U13" s="18" t="s">
        <v>150</v>
      </c>
      <c r="V13" s="21" t="s">
        <v>149</v>
      </c>
      <c r="W13" s="21" t="s">
        <v>149</v>
      </c>
      <c r="X13" s="34" t="s">
        <v>258</v>
      </c>
      <c r="Y13" s="21" t="s">
        <v>258</v>
      </c>
      <c r="Z13" s="21" t="s">
        <v>259</v>
      </c>
      <c r="AA13" s="21">
        <v>74.5</v>
      </c>
      <c r="AB13" s="19">
        <v>68</v>
      </c>
      <c r="AC13" s="19"/>
      <c r="AD13" s="19">
        <v>142.5</v>
      </c>
      <c r="AE13" s="16">
        <v>2</v>
      </c>
      <c r="AF13" s="19">
        <v>2</v>
      </c>
      <c r="AG13" s="16">
        <v>15</v>
      </c>
      <c r="AH13" s="16">
        <v>75.2</v>
      </c>
      <c r="AI13" s="16">
        <v>73.225</v>
      </c>
      <c r="AJ13" s="15">
        <v>5</v>
      </c>
      <c r="AK13" s="15"/>
      <c r="AL13" s="14"/>
    </row>
    <row r="14" ht="45" customHeight="1" spans="1:38">
      <c r="A14" s="31">
        <v>12</v>
      </c>
      <c r="B14" s="16" t="s">
        <v>132</v>
      </c>
      <c r="C14" s="16" t="s">
        <v>207</v>
      </c>
      <c r="D14" s="17" t="s">
        <v>260</v>
      </c>
      <c r="E14" s="19" t="s">
        <v>261</v>
      </c>
      <c r="F14" s="19" t="s">
        <v>210</v>
      </c>
      <c r="G14" s="20" t="s">
        <v>262</v>
      </c>
      <c r="H14" s="20" t="s">
        <v>138</v>
      </c>
      <c r="I14" s="20" t="s">
        <v>263</v>
      </c>
      <c r="J14" s="20" t="s">
        <v>170</v>
      </c>
      <c r="K14" s="20" t="s">
        <v>264</v>
      </c>
      <c r="L14" s="20" t="s">
        <v>160</v>
      </c>
      <c r="M14" s="20" t="s">
        <v>265</v>
      </c>
      <c r="N14" s="20" t="s">
        <v>224</v>
      </c>
      <c r="O14" s="21" t="s">
        <v>145</v>
      </c>
      <c r="P14" s="21" t="s">
        <v>146</v>
      </c>
      <c r="Q14" s="21" t="s">
        <v>147</v>
      </c>
      <c r="R14" s="21" t="s">
        <v>148</v>
      </c>
      <c r="S14" s="21" t="s">
        <v>149</v>
      </c>
      <c r="T14" s="18" t="s">
        <v>150</v>
      </c>
      <c r="U14" s="18" t="s">
        <v>151</v>
      </c>
      <c r="V14" s="21" t="s">
        <v>149</v>
      </c>
      <c r="W14" s="21" t="s">
        <v>149</v>
      </c>
      <c r="X14" s="34" t="s">
        <v>266</v>
      </c>
      <c r="Y14" s="21" t="s">
        <v>266</v>
      </c>
      <c r="Z14" s="21" t="s">
        <v>267</v>
      </c>
      <c r="AA14" s="21">
        <v>67</v>
      </c>
      <c r="AB14" s="19">
        <v>74.5</v>
      </c>
      <c r="AC14" s="19"/>
      <c r="AD14" s="19">
        <v>141.5</v>
      </c>
      <c r="AE14" s="16">
        <v>2</v>
      </c>
      <c r="AF14" s="19">
        <v>2</v>
      </c>
      <c r="AG14" s="16">
        <v>12</v>
      </c>
      <c r="AH14" s="16">
        <v>75</v>
      </c>
      <c r="AI14" s="16">
        <v>72.875</v>
      </c>
      <c r="AJ14" s="15">
        <v>6</v>
      </c>
      <c r="AK14" s="15"/>
      <c r="AL14" s="14"/>
    </row>
    <row r="15" ht="45" customHeight="1" spans="1:38">
      <c r="A15" s="31">
        <v>13</v>
      </c>
      <c r="B15" s="16" t="s">
        <v>132</v>
      </c>
      <c r="C15" s="16" t="s">
        <v>268</v>
      </c>
      <c r="D15" s="17" t="s">
        <v>269</v>
      </c>
      <c r="E15" s="19" t="s">
        <v>270</v>
      </c>
      <c r="F15" s="19" t="s">
        <v>136</v>
      </c>
      <c r="G15" s="20" t="s">
        <v>271</v>
      </c>
      <c r="H15" s="20" t="s">
        <v>138</v>
      </c>
      <c r="I15" s="20" t="s">
        <v>272</v>
      </c>
      <c r="J15" s="20" t="s">
        <v>140</v>
      </c>
      <c r="K15" s="20" t="s">
        <v>273</v>
      </c>
      <c r="L15" s="20" t="s">
        <v>160</v>
      </c>
      <c r="M15" s="20" t="s">
        <v>274</v>
      </c>
      <c r="N15" s="20" t="s">
        <v>275</v>
      </c>
      <c r="O15" s="21" t="s">
        <v>276</v>
      </c>
      <c r="P15" s="21" t="s">
        <v>146</v>
      </c>
      <c r="Q15" s="21" t="s">
        <v>147</v>
      </c>
      <c r="R15" s="21" t="s">
        <v>148</v>
      </c>
      <c r="S15" s="21" t="s">
        <v>149</v>
      </c>
      <c r="T15" s="18" t="s">
        <v>151</v>
      </c>
      <c r="U15" s="18" t="s">
        <v>150</v>
      </c>
      <c r="V15" s="21" t="s">
        <v>149</v>
      </c>
      <c r="W15" s="21" t="s">
        <v>149</v>
      </c>
      <c r="X15" s="34" t="s">
        <v>277</v>
      </c>
      <c r="Y15" s="21" t="s">
        <v>278</v>
      </c>
      <c r="Z15" s="21" t="s">
        <v>279</v>
      </c>
      <c r="AA15" s="21">
        <v>72</v>
      </c>
      <c r="AB15" s="19">
        <v>66.5</v>
      </c>
      <c r="AC15" s="19"/>
      <c r="AD15" s="19">
        <v>138.5</v>
      </c>
      <c r="AE15" s="16">
        <v>5</v>
      </c>
      <c r="AF15" s="19">
        <v>1</v>
      </c>
      <c r="AG15" s="16">
        <v>16</v>
      </c>
      <c r="AH15" s="16">
        <v>83</v>
      </c>
      <c r="AI15" s="16">
        <v>76.125</v>
      </c>
      <c r="AJ15" s="15">
        <v>1</v>
      </c>
      <c r="AK15" s="15"/>
      <c r="AL15" s="14"/>
    </row>
    <row r="16" ht="45" customHeight="1" spans="1:38">
      <c r="A16" s="31">
        <v>14</v>
      </c>
      <c r="B16" s="16" t="s">
        <v>132</v>
      </c>
      <c r="C16" s="16" t="s">
        <v>268</v>
      </c>
      <c r="D16" s="17" t="s">
        <v>280</v>
      </c>
      <c r="E16" s="19" t="s">
        <v>281</v>
      </c>
      <c r="F16" s="19" t="s">
        <v>136</v>
      </c>
      <c r="G16" s="20" t="s">
        <v>282</v>
      </c>
      <c r="H16" s="20" t="s">
        <v>138</v>
      </c>
      <c r="I16" s="20" t="s">
        <v>283</v>
      </c>
      <c r="J16" s="20" t="s">
        <v>284</v>
      </c>
      <c r="K16" s="20" t="s">
        <v>285</v>
      </c>
      <c r="L16" s="20" t="s">
        <v>160</v>
      </c>
      <c r="M16" s="20" t="s">
        <v>286</v>
      </c>
      <c r="N16" s="20" t="s">
        <v>287</v>
      </c>
      <c r="O16" s="21" t="s">
        <v>288</v>
      </c>
      <c r="P16" s="21" t="s">
        <v>146</v>
      </c>
      <c r="Q16" s="21" t="s">
        <v>147</v>
      </c>
      <c r="R16" s="21" t="s">
        <v>148</v>
      </c>
      <c r="S16" s="21" t="s">
        <v>149</v>
      </c>
      <c r="T16" s="18" t="s">
        <v>151</v>
      </c>
      <c r="U16" s="18" t="s">
        <v>150</v>
      </c>
      <c r="V16" s="21" t="s">
        <v>149</v>
      </c>
      <c r="W16" s="21" t="s">
        <v>149</v>
      </c>
      <c r="X16" s="34" t="s">
        <v>289</v>
      </c>
      <c r="Y16" s="21" t="s">
        <v>290</v>
      </c>
      <c r="Z16" s="21" t="s">
        <v>291</v>
      </c>
      <c r="AA16" s="21">
        <v>67</v>
      </c>
      <c r="AB16" s="19">
        <v>69</v>
      </c>
      <c r="AC16" s="19"/>
      <c r="AD16" s="19">
        <v>136</v>
      </c>
      <c r="AE16" s="16">
        <v>5</v>
      </c>
      <c r="AF16" s="19">
        <v>1</v>
      </c>
      <c r="AG16" s="16">
        <v>15</v>
      </c>
      <c r="AH16" s="16">
        <v>82.8</v>
      </c>
      <c r="AI16" s="16">
        <v>75.4</v>
      </c>
      <c r="AJ16" s="15">
        <v>2</v>
      </c>
      <c r="AK16" s="15"/>
      <c r="AL16" s="14"/>
    </row>
    <row r="17" ht="45" customHeight="1" spans="1:38">
      <c r="A17" s="31">
        <v>15</v>
      </c>
      <c r="B17" s="16" t="s">
        <v>132</v>
      </c>
      <c r="C17" s="16" t="s">
        <v>268</v>
      </c>
      <c r="D17" s="17" t="s">
        <v>292</v>
      </c>
      <c r="E17" s="19" t="s">
        <v>293</v>
      </c>
      <c r="F17" s="19" t="s">
        <v>136</v>
      </c>
      <c r="G17" s="20" t="s">
        <v>294</v>
      </c>
      <c r="H17" s="20" t="s">
        <v>138</v>
      </c>
      <c r="I17" s="20" t="s">
        <v>295</v>
      </c>
      <c r="J17" s="20" t="s">
        <v>242</v>
      </c>
      <c r="K17" s="20" t="s">
        <v>296</v>
      </c>
      <c r="L17" s="20" t="s">
        <v>160</v>
      </c>
      <c r="M17" s="20" t="s">
        <v>245</v>
      </c>
      <c r="N17" s="20" t="s">
        <v>297</v>
      </c>
      <c r="O17" s="21" t="s">
        <v>298</v>
      </c>
      <c r="P17" s="21" t="s">
        <v>146</v>
      </c>
      <c r="Q17" s="21" t="s">
        <v>147</v>
      </c>
      <c r="R17" s="21" t="s">
        <v>148</v>
      </c>
      <c r="S17" s="21" t="s">
        <v>149</v>
      </c>
      <c r="T17" s="18" t="s">
        <v>151</v>
      </c>
      <c r="U17" s="18" t="s">
        <v>150</v>
      </c>
      <c r="V17" s="21" t="s">
        <v>149</v>
      </c>
      <c r="W17" s="21" t="s">
        <v>149</v>
      </c>
      <c r="X17" s="34" t="s">
        <v>299</v>
      </c>
      <c r="Y17" s="21" t="s">
        <v>300</v>
      </c>
      <c r="Z17" s="21" t="s">
        <v>141</v>
      </c>
      <c r="AA17" s="21">
        <v>68</v>
      </c>
      <c r="AB17" s="19">
        <v>66.5</v>
      </c>
      <c r="AC17" s="19"/>
      <c r="AD17" s="19">
        <v>134.5</v>
      </c>
      <c r="AE17" s="16">
        <v>5</v>
      </c>
      <c r="AF17" s="19">
        <v>1</v>
      </c>
      <c r="AG17" s="16">
        <v>18</v>
      </c>
      <c r="AH17" s="16">
        <v>81.8</v>
      </c>
      <c r="AI17" s="16">
        <v>74.525</v>
      </c>
      <c r="AJ17" s="15">
        <v>3</v>
      </c>
      <c r="AK17" s="15"/>
      <c r="AL17" s="14"/>
    </row>
    <row r="18" ht="45" customHeight="1" spans="1:38">
      <c r="A18" s="31">
        <v>16</v>
      </c>
      <c r="B18" s="16" t="s">
        <v>132</v>
      </c>
      <c r="C18" s="16" t="s">
        <v>268</v>
      </c>
      <c r="D18" s="17" t="s">
        <v>301</v>
      </c>
      <c r="E18" s="19" t="s">
        <v>302</v>
      </c>
      <c r="F18" s="19" t="s">
        <v>136</v>
      </c>
      <c r="G18" s="20" t="s">
        <v>303</v>
      </c>
      <c r="H18" s="20" t="s">
        <v>138</v>
      </c>
      <c r="I18" s="20" t="s">
        <v>304</v>
      </c>
      <c r="J18" s="20" t="s">
        <v>140</v>
      </c>
      <c r="K18" s="20" t="s">
        <v>141</v>
      </c>
      <c r="L18" s="20" t="s">
        <v>160</v>
      </c>
      <c r="M18" s="20" t="s">
        <v>305</v>
      </c>
      <c r="N18" s="20" t="s">
        <v>172</v>
      </c>
      <c r="O18" s="21" t="s">
        <v>306</v>
      </c>
      <c r="P18" s="21" t="s">
        <v>146</v>
      </c>
      <c r="Q18" s="21" t="s">
        <v>147</v>
      </c>
      <c r="R18" s="21" t="s">
        <v>148</v>
      </c>
      <c r="S18" s="21" t="s">
        <v>149</v>
      </c>
      <c r="T18" s="18" t="s">
        <v>151</v>
      </c>
      <c r="U18" s="18" t="s">
        <v>150</v>
      </c>
      <c r="V18" s="21" t="s">
        <v>149</v>
      </c>
      <c r="W18" s="21" t="s">
        <v>149</v>
      </c>
      <c r="X18" s="34" t="s">
        <v>307</v>
      </c>
      <c r="Y18" s="21" t="s">
        <v>308</v>
      </c>
      <c r="Z18" s="21" t="s">
        <v>309</v>
      </c>
      <c r="AA18" s="21">
        <v>70</v>
      </c>
      <c r="AB18" s="19">
        <v>66</v>
      </c>
      <c r="AC18" s="19"/>
      <c r="AD18" s="19">
        <v>136</v>
      </c>
      <c r="AE18" s="16">
        <v>5</v>
      </c>
      <c r="AF18" s="19">
        <v>1</v>
      </c>
      <c r="AG18" s="16">
        <v>13</v>
      </c>
      <c r="AH18" s="16">
        <v>79.8</v>
      </c>
      <c r="AI18" s="16">
        <v>73.9</v>
      </c>
      <c r="AJ18" s="15">
        <v>4</v>
      </c>
      <c r="AK18" s="15"/>
      <c r="AL18" s="14"/>
    </row>
    <row r="19" ht="45" customHeight="1" spans="1:38">
      <c r="A19" s="31">
        <v>17</v>
      </c>
      <c r="B19" s="16" t="s">
        <v>132</v>
      </c>
      <c r="C19" s="16" t="s">
        <v>310</v>
      </c>
      <c r="D19" s="17" t="s">
        <v>311</v>
      </c>
      <c r="E19" s="19" t="s">
        <v>312</v>
      </c>
      <c r="F19" s="19" t="s">
        <v>210</v>
      </c>
      <c r="G19" s="20" t="s">
        <v>313</v>
      </c>
      <c r="H19" s="20" t="s">
        <v>138</v>
      </c>
      <c r="I19" s="20" t="s">
        <v>314</v>
      </c>
      <c r="J19" s="20" t="s">
        <v>140</v>
      </c>
      <c r="K19" s="20" t="s">
        <v>141</v>
      </c>
      <c r="L19" s="20" t="s">
        <v>142</v>
      </c>
      <c r="M19" s="20" t="s">
        <v>315</v>
      </c>
      <c r="N19" s="20" t="s">
        <v>316</v>
      </c>
      <c r="O19" s="21" t="s">
        <v>306</v>
      </c>
      <c r="P19" s="21" t="s">
        <v>146</v>
      </c>
      <c r="Q19" s="21" t="s">
        <v>147</v>
      </c>
      <c r="R19" s="21" t="s">
        <v>148</v>
      </c>
      <c r="S19" s="21" t="s">
        <v>149</v>
      </c>
      <c r="T19" s="18" t="s">
        <v>151</v>
      </c>
      <c r="U19" s="18" t="s">
        <v>150</v>
      </c>
      <c r="V19" s="21" t="s">
        <v>149</v>
      </c>
      <c r="W19" s="21" t="s">
        <v>149</v>
      </c>
      <c r="X19" s="34" t="s">
        <v>317</v>
      </c>
      <c r="Y19" s="21" t="s">
        <v>317</v>
      </c>
      <c r="Z19" s="21" t="s">
        <v>318</v>
      </c>
      <c r="AA19" s="21">
        <v>67</v>
      </c>
      <c r="AB19" s="19">
        <v>71.5</v>
      </c>
      <c r="AC19" s="19"/>
      <c r="AD19" s="19">
        <v>138.5</v>
      </c>
      <c r="AE19" s="16">
        <v>6</v>
      </c>
      <c r="AF19" s="19">
        <v>1</v>
      </c>
      <c r="AG19" s="16">
        <v>18</v>
      </c>
      <c r="AH19" s="16">
        <v>77.8</v>
      </c>
      <c r="AI19" s="16">
        <v>73.525</v>
      </c>
      <c r="AJ19" s="15">
        <v>1</v>
      </c>
      <c r="AK19" s="15"/>
      <c r="AL19" s="14"/>
    </row>
    <row r="20" ht="45" customHeight="1" spans="1:38">
      <c r="A20" s="31">
        <v>18</v>
      </c>
      <c r="B20" s="16" t="s">
        <v>132</v>
      </c>
      <c r="C20" s="16" t="s">
        <v>310</v>
      </c>
      <c r="D20" s="17" t="s">
        <v>319</v>
      </c>
      <c r="E20" s="19" t="s">
        <v>320</v>
      </c>
      <c r="F20" s="19" t="s">
        <v>210</v>
      </c>
      <c r="G20" s="20" t="s">
        <v>321</v>
      </c>
      <c r="H20" s="20" t="s">
        <v>138</v>
      </c>
      <c r="I20" s="20" t="s">
        <v>322</v>
      </c>
      <c r="J20" s="20" t="s">
        <v>140</v>
      </c>
      <c r="K20" s="20" t="s">
        <v>141</v>
      </c>
      <c r="L20" s="20" t="s">
        <v>160</v>
      </c>
      <c r="M20" s="20" t="s">
        <v>323</v>
      </c>
      <c r="N20" s="20" t="s">
        <v>215</v>
      </c>
      <c r="O20" s="21" t="s">
        <v>324</v>
      </c>
      <c r="P20" s="21" t="s">
        <v>146</v>
      </c>
      <c r="Q20" s="21" t="s">
        <v>147</v>
      </c>
      <c r="R20" s="21" t="s">
        <v>148</v>
      </c>
      <c r="S20" s="21" t="s">
        <v>149</v>
      </c>
      <c r="T20" s="18" t="s">
        <v>151</v>
      </c>
      <c r="U20" s="18" t="s">
        <v>150</v>
      </c>
      <c r="V20" s="21" t="s">
        <v>149</v>
      </c>
      <c r="W20" s="21" t="s">
        <v>149</v>
      </c>
      <c r="X20" s="34" t="s">
        <v>325</v>
      </c>
      <c r="Y20" s="21" t="s">
        <v>326</v>
      </c>
      <c r="Z20" s="21" t="s">
        <v>327</v>
      </c>
      <c r="AA20" s="21">
        <v>70</v>
      </c>
      <c r="AB20" s="19">
        <v>69.5</v>
      </c>
      <c r="AC20" s="19"/>
      <c r="AD20" s="19">
        <v>139.5</v>
      </c>
      <c r="AE20" s="16">
        <v>6</v>
      </c>
      <c r="AF20" s="19">
        <v>1</v>
      </c>
      <c r="AG20" s="16">
        <v>8</v>
      </c>
      <c r="AH20" s="16">
        <v>77.2</v>
      </c>
      <c r="AI20" s="16">
        <v>73.475</v>
      </c>
      <c r="AJ20" s="15">
        <v>2</v>
      </c>
      <c r="AK20" s="15"/>
      <c r="AL20" s="14"/>
    </row>
    <row r="21" ht="45" customHeight="1" spans="1:38">
      <c r="A21" s="31">
        <v>19</v>
      </c>
      <c r="B21" s="16" t="s">
        <v>132</v>
      </c>
      <c r="C21" s="16" t="s">
        <v>310</v>
      </c>
      <c r="D21" s="17" t="s">
        <v>328</v>
      </c>
      <c r="E21" s="19" t="s">
        <v>329</v>
      </c>
      <c r="F21" s="19" t="s">
        <v>210</v>
      </c>
      <c r="G21" s="20" t="s">
        <v>330</v>
      </c>
      <c r="H21" s="20" t="s">
        <v>138</v>
      </c>
      <c r="I21" s="20" t="s">
        <v>331</v>
      </c>
      <c r="J21" s="20" t="s">
        <v>242</v>
      </c>
      <c r="K21" s="20" t="s">
        <v>332</v>
      </c>
      <c r="L21" s="20" t="s">
        <v>160</v>
      </c>
      <c r="M21" s="20" t="s">
        <v>333</v>
      </c>
      <c r="N21" s="20" t="s">
        <v>334</v>
      </c>
      <c r="O21" s="21" t="s">
        <v>335</v>
      </c>
      <c r="P21" s="21" t="s">
        <v>146</v>
      </c>
      <c r="Q21" s="21" t="s">
        <v>147</v>
      </c>
      <c r="R21" s="21" t="s">
        <v>148</v>
      </c>
      <c r="S21" s="21" t="s">
        <v>149</v>
      </c>
      <c r="T21" s="18" t="s">
        <v>151</v>
      </c>
      <c r="U21" s="18" t="s">
        <v>150</v>
      </c>
      <c r="V21" s="21" t="s">
        <v>149</v>
      </c>
      <c r="W21" s="21" t="s">
        <v>149</v>
      </c>
      <c r="X21" s="34" t="s">
        <v>336</v>
      </c>
      <c r="Y21" s="21" t="s">
        <v>337</v>
      </c>
      <c r="Z21" s="21" t="s">
        <v>332</v>
      </c>
      <c r="AA21" s="21">
        <v>66</v>
      </c>
      <c r="AB21" s="19">
        <v>68.5</v>
      </c>
      <c r="AC21" s="19"/>
      <c r="AD21" s="19">
        <v>134.5</v>
      </c>
      <c r="AE21" s="16">
        <v>6</v>
      </c>
      <c r="AF21" s="19">
        <v>1</v>
      </c>
      <c r="AG21" s="16">
        <v>2</v>
      </c>
      <c r="AH21" s="16">
        <v>76.8</v>
      </c>
      <c r="AI21" s="16">
        <v>72.025</v>
      </c>
      <c r="AJ21" s="15">
        <v>3</v>
      </c>
      <c r="AK21" s="15"/>
      <c r="AL21" s="14"/>
    </row>
    <row r="22" ht="45" customHeight="1" spans="1:38">
      <c r="A22" s="31">
        <v>20</v>
      </c>
      <c r="B22" s="16" t="s">
        <v>132</v>
      </c>
      <c r="C22" s="16" t="s">
        <v>310</v>
      </c>
      <c r="D22" s="17" t="s">
        <v>338</v>
      </c>
      <c r="E22" s="19" t="s">
        <v>339</v>
      </c>
      <c r="F22" s="19" t="s">
        <v>210</v>
      </c>
      <c r="G22" s="20" t="s">
        <v>340</v>
      </c>
      <c r="H22" s="20" t="s">
        <v>138</v>
      </c>
      <c r="I22" s="20" t="s">
        <v>341</v>
      </c>
      <c r="J22" s="20" t="s">
        <v>342</v>
      </c>
      <c r="K22" s="20" t="s">
        <v>343</v>
      </c>
      <c r="L22" s="20" t="s">
        <v>160</v>
      </c>
      <c r="M22" s="20" t="s">
        <v>344</v>
      </c>
      <c r="N22" s="20" t="s">
        <v>246</v>
      </c>
      <c r="O22" s="21" t="s">
        <v>345</v>
      </c>
      <c r="P22" s="21" t="s">
        <v>146</v>
      </c>
      <c r="Q22" s="21" t="s">
        <v>147</v>
      </c>
      <c r="R22" s="21" t="s">
        <v>148</v>
      </c>
      <c r="S22" s="21" t="s">
        <v>149</v>
      </c>
      <c r="T22" s="18" t="s">
        <v>151</v>
      </c>
      <c r="U22" s="18" t="s">
        <v>150</v>
      </c>
      <c r="V22" s="21" t="s">
        <v>149</v>
      </c>
      <c r="W22" s="21" t="s">
        <v>149</v>
      </c>
      <c r="X22" s="34" t="s">
        <v>346</v>
      </c>
      <c r="Y22" s="21" t="s">
        <v>347</v>
      </c>
      <c r="Z22" s="21" t="s">
        <v>348</v>
      </c>
      <c r="AA22" s="21">
        <v>69</v>
      </c>
      <c r="AB22" s="19">
        <v>68</v>
      </c>
      <c r="AC22" s="19"/>
      <c r="AD22" s="19">
        <v>137</v>
      </c>
      <c r="AE22" s="16">
        <v>6</v>
      </c>
      <c r="AF22" s="19">
        <v>1</v>
      </c>
      <c r="AG22" s="16">
        <v>11</v>
      </c>
      <c r="AH22" s="16">
        <v>75.2</v>
      </c>
      <c r="AI22" s="16">
        <v>71.85</v>
      </c>
      <c r="AJ22" s="15">
        <v>4</v>
      </c>
      <c r="AK22" s="15"/>
      <c r="AL22" s="14"/>
    </row>
    <row r="23" ht="45" customHeight="1" spans="1:38">
      <c r="A23" s="31">
        <v>21</v>
      </c>
      <c r="B23" s="16" t="s">
        <v>132</v>
      </c>
      <c r="C23" s="16" t="s">
        <v>349</v>
      </c>
      <c r="D23" s="17" t="s">
        <v>350</v>
      </c>
      <c r="E23" s="19" t="s">
        <v>351</v>
      </c>
      <c r="F23" s="19" t="s">
        <v>136</v>
      </c>
      <c r="G23" s="20" t="s">
        <v>352</v>
      </c>
      <c r="H23" s="20" t="s">
        <v>138</v>
      </c>
      <c r="I23" s="20" t="s">
        <v>353</v>
      </c>
      <c r="J23" s="20" t="s">
        <v>354</v>
      </c>
      <c r="K23" s="20" t="s">
        <v>355</v>
      </c>
      <c r="L23" s="20" t="s">
        <v>142</v>
      </c>
      <c r="M23" s="20" t="s">
        <v>356</v>
      </c>
      <c r="N23" s="20" t="s">
        <v>224</v>
      </c>
      <c r="O23" s="21" t="s">
        <v>357</v>
      </c>
      <c r="P23" s="21" t="s">
        <v>146</v>
      </c>
      <c r="Q23" s="21" t="s">
        <v>147</v>
      </c>
      <c r="R23" s="21" t="s">
        <v>148</v>
      </c>
      <c r="S23" s="21" t="s">
        <v>149</v>
      </c>
      <c r="T23" s="18" t="s">
        <v>151</v>
      </c>
      <c r="U23" s="18" t="s">
        <v>151</v>
      </c>
      <c r="V23" s="21" t="s">
        <v>149</v>
      </c>
      <c r="W23" s="21" t="s">
        <v>358</v>
      </c>
      <c r="X23" s="34" t="s">
        <v>359</v>
      </c>
      <c r="Y23" s="21" t="s">
        <v>360</v>
      </c>
      <c r="Z23" s="21" t="s">
        <v>361</v>
      </c>
      <c r="AA23" s="21">
        <v>73.5</v>
      </c>
      <c r="AB23" s="19">
        <v>65</v>
      </c>
      <c r="AC23" s="19"/>
      <c r="AD23" s="19">
        <v>138.5</v>
      </c>
      <c r="AE23" s="16">
        <v>7</v>
      </c>
      <c r="AF23" s="19">
        <v>1</v>
      </c>
      <c r="AG23" s="16">
        <v>2</v>
      </c>
      <c r="AH23" s="16">
        <v>81.2</v>
      </c>
      <c r="AI23" s="16">
        <v>75.225</v>
      </c>
      <c r="AJ23" s="15">
        <v>1</v>
      </c>
      <c r="AK23" s="15"/>
      <c r="AL23" s="14"/>
    </row>
    <row r="24" ht="45" customHeight="1" spans="1:38">
      <c r="A24" s="31">
        <v>22</v>
      </c>
      <c r="B24" s="16" t="s">
        <v>132</v>
      </c>
      <c r="C24" s="16" t="s">
        <v>349</v>
      </c>
      <c r="D24" s="17" t="s">
        <v>362</v>
      </c>
      <c r="E24" s="19" t="s">
        <v>363</v>
      </c>
      <c r="F24" s="19" t="s">
        <v>136</v>
      </c>
      <c r="G24" s="20" t="s">
        <v>364</v>
      </c>
      <c r="H24" s="20" t="s">
        <v>138</v>
      </c>
      <c r="I24" s="20" t="s">
        <v>365</v>
      </c>
      <c r="J24" s="20" t="s">
        <v>366</v>
      </c>
      <c r="K24" s="20" t="s">
        <v>367</v>
      </c>
      <c r="L24" s="20" t="s">
        <v>142</v>
      </c>
      <c r="M24" s="20" t="s">
        <v>368</v>
      </c>
      <c r="N24" s="20" t="s">
        <v>224</v>
      </c>
      <c r="O24" s="21" t="s">
        <v>369</v>
      </c>
      <c r="P24" s="21" t="s">
        <v>146</v>
      </c>
      <c r="Q24" s="21" t="s">
        <v>147</v>
      </c>
      <c r="R24" s="21" t="s">
        <v>148</v>
      </c>
      <c r="S24" s="21" t="s">
        <v>149</v>
      </c>
      <c r="T24" s="18" t="s">
        <v>151</v>
      </c>
      <c r="U24" s="18" t="s">
        <v>151</v>
      </c>
      <c r="V24" s="21" t="s">
        <v>149</v>
      </c>
      <c r="W24" s="21" t="s">
        <v>149</v>
      </c>
      <c r="X24" s="34" t="s">
        <v>370</v>
      </c>
      <c r="Y24" s="21" t="s">
        <v>371</v>
      </c>
      <c r="Z24" s="21" t="s">
        <v>372</v>
      </c>
      <c r="AA24" s="21">
        <v>63</v>
      </c>
      <c r="AB24" s="19">
        <v>75</v>
      </c>
      <c r="AC24" s="19"/>
      <c r="AD24" s="19">
        <v>138</v>
      </c>
      <c r="AE24" s="16">
        <v>7</v>
      </c>
      <c r="AF24" s="19">
        <v>1</v>
      </c>
      <c r="AG24" s="16">
        <v>16</v>
      </c>
      <c r="AH24" s="16">
        <v>76.8</v>
      </c>
      <c r="AI24" s="16">
        <v>72.9</v>
      </c>
      <c r="AJ24" s="15">
        <v>2</v>
      </c>
      <c r="AK24" s="15"/>
      <c r="AL24" s="14"/>
    </row>
    <row r="25" ht="45" customHeight="1" spans="1:38">
      <c r="A25" s="31">
        <v>23</v>
      </c>
      <c r="B25" s="16" t="s">
        <v>132</v>
      </c>
      <c r="C25" s="16" t="s">
        <v>349</v>
      </c>
      <c r="D25" s="17" t="s">
        <v>373</v>
      </c>
      <c r="E25" s="19" t="s">
        <v>374</v>
      </c>
      <c r="F25" s="19" t="s">
        <v>136</v>
      </c>
      <c r="G25" s="20" t="s">
        <v>375</v>
      </c>
      <c r="H25" s="20" t="s">
        <v>138</v>
      </c>
      <c r="I25" s="20" t="s">
        <v>376</v>
      </c>
      <c r="J25" s="20" t="s">
        <v>377</v>
      </c>
      <c r="K25" s="20" t="s">
        <v>378</v>
      </c>
      <c r="L25" s="20" t="s">
        <v>142</v>
      </c>
      <c r="M25" s="20" t="s">
        <v>379</v>
      </c>
      <c r="N25" s="20" t="s">
        <v>316</v>
      </c>
      <c r="O25" s="21" t="s">
        <v>380</v>
      </c>
      <c r="P25" s="21" t="s">
        <v>146</v>
      </c>
      <c r="Q25" s="21" t="s">
        <v>147</v>
      </c>
      <c r="R25" s="21" t="s">
        <v>148</v>
      </c>
      <c r="S25" s="21" t="s">
        <v>149</v>
      </c>
      <c r="T25" s="18" t="s">
        <v>151</v>
      </c>
      <c r="U25" s="18" t="s">
        <v>151</v>
      </c>
      <c r="V25" s="21" t="s">
        <v>149</v>
      </c>
      <c r="W25" s="21" t="s">
        <v>381</v>
      </c>
      <c r="X25" s="34" t="s">
        <v>382</v>
      </c>
      <c r="Y25" s="21" t="s">
        <v>383</v>
      </c>
      <c r="Z25" s="21" t="s">
        <v>384</v>
      </c>
      <c r="AA25" s="21">
        <v>61</v>
      </c>
      <c r="AB25" s="19">
        <v>63</v>
      </c>
      <c r="AC25" s="19"/>
      <c r="AD25" s="19">
        <v>124</v>
      </c>
      <c r="AE25" s="16">
        <v>7</v>
      </c>
      <c r="AF25" s="19">
        <v>1</v>
      </c>
      <c r="AG25" s="16">
        <v>5</v>
      </c>
      <c r="AH25" s="16">
        <v>83</v>
      </c>
      <c r="AI25" s="16">
        <v>72.5</v>
      </c>
      <c r="AJ25" s="15">
        <v>3</v>
      </c>
      <c r="AK25" s="15"/>
      <c r="AL25" s="14"/>
    </row>
    <row r="26" ht="45" customHeight="1" spans="1:38">
      <c r="A26" s="31">
        <v>24</v>
      </c>
      <c r="B26" s="16" t="s">
        <v>132</v>
      </c>
      <c r="C26" s="16" t="s">
        <v>385</v>
      </c>
      <c r="D26" s="17" t="s">
        <v>386</v>
      </c>
      <c r="E26" s="19" t="s">
        <v>387</v>
      </c>
      <c r="F26" s="19" t="s">
        <v>210</v>
      </c>
      <c r="G26" s="20" t="s">
        <v>388</v>
      </c>
      <c r="H26" s="20" t="s">
        <v>138</v>
      </c>
      <c r="I26" s="20" t="s">
        <v>389</v>
      </c>
      <c r="J26" s="20" t="s">
        <v>390</v>
      </c>
      <c r="K26" s="20" t="s">
        <v>141</v>
      </c>
      <c r="L26" s="20" t="s">
        <v>142</v>
      </c>
      <c r="M26" s="20" t="s">
        <v>233</v>
      </c>
      <c r="N26" s="20" t="s">
        <v>215</v>
      </c>
      <c r="O26" s="21" t="s">
        <v>391</v>
      </c>
      <c r="P26" s="21" t="s">
        <v>146</v>
      </c>
      <c r="Q26" s="21" t="s">
        <v>147</v>
      </c>
      <c r="R26" s="21" t="s">
        <v>392</v>
      </c>
      <c r="S26" s="21" t="s">
        <v>149</v>
      </c>
      <c r="T26" s="18" t="s">
        <v>151</v>
      </c>
      <c r="U26" s="18" t="s">
        <v>151</v>
      </c>
      <c r="V26" s="21" t="s">
        <v>393</v>
      </c>
      <c r="W26" s="21" t="s">
        <v>394</v>
      </c>
      <c r="X26" s="34" t="s">
        <v>395</v>
      </c>
      <c r="Y26" s="21" t="s">
        <v>396</v>
      </c>
      <c r="Z26" s="21" t="s">
        <v>397</v>
      </c>
      <c r="AA26" s="21">
        <v>66.5</v>
      </c>
      <c r="AB26" s="19">
        <v>70</v>
      </c>
      <c r="AC26" s="19"/>
      <c r="AD26" s="19">
        <v>136.5</v>
      </c>
      <c r="AE26" s="16">
        <v>5</v>
      </c>
      <c r="AF26" s="19">
        <v>1</v>
      </c>
      <c r="AG26" s="16">
        <v>9</v>
      </c>
      <c r="AH26" s="16">
        <v>81.6</v>
      </c>
      <c r="AI26" s="16">
        <v>74.925</v>
      </c>
      <c r="AJ26" s="15">
        <v>1</v>
      </c>
      <c r="AK26" s="15"/>
      <c r="AL26" s="14"/>
    </row>
    <row r="27" ht="45" customHeight="1" spans="1:38">
      <c r="A27" s="31">
        <v>25</v>
      </c>
      <c r="B27" s="16" t="s">
        <v>132</v>
      </c>
      <c r="C27" s="16" t="s">
        <v>385</v>
      </c>
      <c r="D27" s="17" t="s">
        <v>398</v>
      </c>
      <c r="E27" s="19" t="s">
        <v>399</v>
      </c>
      <c r="F27" s="19" t="s">
        <v>210</v>
      </c>
      <c r="G27" s="20" t="s">
        <v>400</v>
      </c>
      <c r="H27" s="20" t="s">
        <v>138</v>
      </c>
      <c r="I27" s="20" t="s">
        <v>401</v>
      </c>
      <c r="J27" s="20" t="s">
        <v>390</v>
      </c>
      <c r="K27" s="20" t="s">
        <v>213</v>
      </c>
      <c r="L27" s="20" t="s">
        <v>142</v>
      </c>
      <c r="M27" s="20" t="s">
        <v>402</v>
      </c>
      <c r="N27" s="20" t="s">
        <v>234</v>
      </c>
      <c r="O27" s="21" t="s">
        <v>403</v>
      </c>
      <c r="P27" s="21" t="s">
        <v>146</v>
      </c>
      <c r="Q27" s="21" t="s">
        <v>147</v>
      </c>
      <c r="R27" s="21" t="s">
        <v>148</v>
      </c>
      <c r="S27" s="21" t="s">
        <v>234</v>
      </c>
      <c r="T27" s="18" t="s">
        <v>151</v>
      </c>
      <c r="U27" s="18" t="s">
        <v>151</v>
      </c>
      <c r="V27" s="21" t="s">
        <v>149</v>
      </c>
      <c r="W27" s="21" t="s">
        <v>149</v>
      </c>
      <c r="X27" s="34" t="s">
        <v>404</v>
      </c>
      <c r="Y27" s="21" t="s">
        <v>404</v>
      </c>
      <c r="Z27" s="21" t="s">
        <v>405</v>
      </c>
      <c r="AA27" s="21">
        <v>65.5</v>
      </c>
      <c r="AB27" s="19">
        <v>68</v>
      </c>
      <c r="AC27" s="19"/>
      <c r="AD27" s="19">
        <v>133.5</v>
      </c>
      <c r="AE27" s="16">
        <v>5</v>
      </c>
      <c r="AF27" s="19">
        <v>1</v>
      </c>
      <c r="AG27" s="16">
        <v>19</v>
      </c>
      <c r="AH27" s="16">
        <v>80.6</v>
      </c>
      <c r="AI27" s="16">
        <v>73.675</v>
      </c>
      <c r="AJ27" s="15">
        <v>2</v>
      </c>
      <c r="AK27" s="15"/>
      <c r="AL27" s="14"/>
    </row>
    <row r="28" ht="45" customHeight="1" spans="1:38">
      <c r="A28" s="31">
        <v>26</v>
      </c>
      <c r="B28" s="16" t="s">
        <v>132</v>
      </c>
      <c r="C28" s="16" t="s">
        <v>385</v>
      </c>
      <c r="D28" s="17" t="s">
        <v>406</v>
      </c>
      <c r="E28" s="19" t="s">
        <v>407</v>
      </c>
      <c r="F28" s="19" t="s">
        <v>210</v>
      </c>
      <c r="G28" s="20" t="s">
        <v>408</v>
      </c>
      <c r="H28" s="20" t="s">
        <v>138</v>
      </c>
      <c r="I28" s="20" t="s">
        <v>409</v>
      </c>
      <c r="J28" s="20" t="s">
        <v>377</v>
      </c>
      <c r="K28" s="20" t="s">
        <v>410</v>
      </c>
      <c r="L28" s="20" t="s">
        <v>142</v>
      </c>
      <c r="M28" s="20" t="s">
        <v>265</v>
      </c>
      <c r="N28" s="20" t="s">
        <v>411</v>
      </c>
      <c r="O28" s="21" t="s">
        <v>412</v>
      </c>
      <c r="P28" s="21" t="s">
        <v>146</v>
      </c>
      <c r="Q28" s="21" t="s">
        <v>147</v>
      </c>
      <c r="R28" s="21" t="s">
        <v>148</v>
      </c>
      <c r="S28" s="21" t="s">
        <v>149</v>
      </c>
      <c r="T28" s="18" t="s">
        <v>151</v>
      </c>
      <c r="U28" s="18" t="s">
        <v>151</v>
      </c>
      <c r="V28" s="21" t="s">
        <v>149</v>
      </c>
      <c r="W28" s="21" t="s">
        <v>149</v>
      </c>
      <c r="X28" s="34" t="s">
        <v>413</v>
      </c>
      <c r="Y28" s="21" t="s">
        <v>414</v>
      </c>
      <c r="Z28" s="21" t="s">
        <v>415</v>
      </c>
      <c r="AA28" s="21">
        <v>67.5</v>
      </c>
      <c r="AB28" s="19">
        <v>62.5</v>
      </c>
      <c r="AC28" s="19"/>
      <c r="AD28" s="19">
        <v>130</v>
      </c>
      <c r="AE28" s="16">
        <v>5</v>
      </c>
      <c r="AF28" s="19">
        <v>1</v>
      </c>
      <c r="AG28" s="16">
        <v>8</v>
      </c>
      <c r="AH28" s="16">
        <v>82.2</v>
      </c>
      <c r="AI28" s="16">
        <v>73.6</v>
      </c>
      <c r="AJ28" s="15">
        <v>3</v>
      </c>
      <c r="AK28" s="15"/>
      <c r="AL28" s="14"/>
    </row>
    <row r="29" ht="45" customHeight="1" spans="1:38">
      <c r="A29" s="31">
        <v>27</v>
      </c>
      <c r="B29" s="16" t="s">
        <v>132</v>
      </c>
      <c r="C29" s="16" t="s">
        <v>416</v>
      </c>
      <c r="D29" s="17" t="s">
        <v>417</v>
      </c>
      <c r="E29" s="19" t="s">
        <v>418</v>
      </c>
      <c r="F29" s="19" t="s">
        <v>136</v>
      </c>
      <c r="G29" s="20" t="s">
        <v>419</v>
      </c>
      <c r="H29" s="20" t="s">
        <v>138</v>
      </c>
      <c r="I29" s="20" t="s">
        <v>420</v>
      </c>
      <c r="J29" s="20" t="s">
        <v>342</v>
      </c>
      <c r="K29" s="20" t="s">
        <v>421</v>
      </c>
      <c r="L29" s="20" t="s">
        <v>160</v>
      </c>
      <c r="M29" s="20" t="s">
        <v>333</v>
      </c>
      <c r="N29" s="20" t="s">
        <v>422</v>
      </c>
      <c r="O29" s="21" t="s">
        <v>423</v>
      </c>
      <c r="P29" s="21" t="s">
        <v>146</v>
      </c>
      <c r="Q29" s="21" t="s">
        <v>147</v>
      </c>
      <c r="R29" s="21" t="s">
        <v>148</v>
      </c>
      <c r="S29" s="21" t="s">
        <v>149</v>
      </c>
      <c r="T29" s="18" t="s">
        <v>151</v>
      </c>
      <c r="U29" s="18" t="s">
        <v>151</v>
      </c>
      <c r="V29" s="21" t="s">
        <v>424</v>
      </c>
      <c r="W29" s="21" t="s">
        <v>425</v>
      </c>
      <c r="X29" s="34" t="s">
        <v>426</v>
      </c>
      <c r="Y29" s="21" t="s">
        <v>427</v>
      </c>
      <c r="Z29" s="21" t="s">
        <v>428</v>
      </c>
      <c r="AA29" s="21">
        <v>71</v>
      </c>
      <c r="AB29" s="19">
        <v>73</v>
      </c>
      <c r="AC29" s="19"/>
      <c r="AD29" s="19">
        <v>144</v>
      </c>
      <c r="AE29" s="16">
        <v>6</v>
      </c>
      <c r="AF29" s="19">
        <v>1</v>
      </c>
      <c r="AG29" s="16">
        <v>7</v>
      </c>
      <c r="AH29" s="16">
        <v>75.8</v>
      </c>
      <c r="AI29" s="16">
        <v>73.9</v>
      </c>
      <c r="AJ29" s="15">
        <v>1</v>
      </c>
      <c r="AK29" s="15"/>
      <c r="AL29" s="14"/>
    </row>
    <row r="30" ht="45" customHeight="1" spans="1:38">
      <c r="A30" s="31">
        <v>28</v>
      </c>
      <c r="B30" s="16" t="s">
        <v>132</v>
      </c>
      <c r="C30" s="16" t="s">
        <v>416</v>
      </c>
      <c r="D30" s="17" t="s">
        <v>429</v>
      </c>
      <c r="E30" s="19" t="s">
        <v>430</v>
      </c>
      <c r="F30" s="19" t="s">
        <v>136</v>
      </c>
      <c r="G30" s="20" t="s">
        <v>431</v>
      </c>
      <c r="H30" s="20" t="s">
        <v>138</v>
      </c>
      <c r="I30" s="20" t="s">
        <v>432</v>
      </c>
      <c r="J30" s="20" t="s">
        <v>284</v>
      </c>
      <c r="K30" s="20" t="s">
        <v>141</v>
      </c>
      <c r="L30" s="20" t="s">
        <v>160</v>
      </c>
      <c r="M30" s="20" t="s">
        <v>433</v>
      </c>
      <c r="N30" s="20" t="s">
        <v>422</v>
      </c>
      <c r="O30" s="21" t="s">
        <v>434</v>
      </c>
      <c r="P30" s="21" t="s">
        <v>146</v>
      </c>
      <c r="Q30" s="21" t="s">
        <v>147</v>
      </c>
      <c r="R30" s="21" t="s">
        <v>148</v>
      </c>
      <c r="S30" s="21" t="s">
        <v>149</v>
      </c>
      <c r="T30" s="18" t="s">
        <v>151</v>
      </c>
      <c r="U30" s="18" t="s">
        <v>150</v>
      </c>
      <c r="V30" s="21" t="s">
        <v>149</v>
      </c>
      <c r="W30" s="21" t="s">
        <v>149</v>
      </c>
      <c r="X30" s="34" t="s">
        <v>435</v>
      </c>
      <c r="Y30" s="21" t="s">
        <v>436</v>
      </c>
      <c r="Z30" s="21" t="s">
        <v>437</v>
      </c>
      <c r="AA30" s="21">
        <v>67.5</v>
      </c>
      <c r="AB30" s="19">
        <v>64</v>
      </c>
      <c r="AC30" s="19"/>
      <c r="AD30" s="19">
        <v>131.5</v>
      </c>
      <c r="AE30" s="16">
        <v>6</v>
      </c>
      <c r="AF30" s="19">
        <v>1</v>
      </c>
      <c r="AG30" s="16">
        <v>15</v>
      </c>
      <c r="AH30" s="16">
        <v>73.8</v>
      </c>
      <c r="AI30" s="16">
        <v>69.775</v>
      </c>
      <c r="AJ30" s="15">
        <v>2</v>
      </c>
      <c r="AK30" s="15"/>
      <c r="AL30" s="14"/>
    </row>
    <row r="31" ht="45" customHeight="1" spans="1:38">
      <c r="A31" s="31">
        <v>29</v>
      </c>
      <c r="B31" s="16" t="s">
        <v>132</v>
      </c>
      <c r="C31" s="16" t="s">
        <v>416</v>
      </c>
      <c r="D31" s="17" t="s">
        <v>438</v>
      </c>
      <c r="E31" s="19" t="s">
        <v>439</v>
      </c>
      <c r="F31" s="19" t="s">
        <v>136</v>
      </c>
      <c r="G31" s="20" t="s">
        <v>440</v>
      </c>
      <c r="H31" s="20" t="s">
        <v>138</v>
      </c>
      <c r="I31" s="20" t="s">
        <v>441</v>
      </c>
      <c r="J31" s="20" t="s">
        <v>242</v>
      </c>
      <c r="K31" s="20" t="s">
        <v>442</v>
      </c>
      <c r="L31" s="20" t="s">
        <v>160</v>
      </c>
      <c r="M31" s="20" t="s">
        <v>443</v>
      </c>
      <c r="N31" s="20" t="s">
        <v>444</v>
      </c>
      <c r="O31" s="21" t="s">
        <v>434</v>
      </c>
      <c r="P31" s="21" t="s">
        <v>146</v>
      </c>
      <c r="Q31" s="21" t="s">
        <v>147</v>
      </c>
      <c r="R31" s="21" t="s">
        <v>148</v>
      </c>
      <c r="S31" s="21" t="s">
        <v>149</v>
      </c>
      <c r="T31" s="18" t="s">
        <v>150</v>
      </c>
      <c r="U31" s="18" t="s">
        <v>150</v>
      </c>
      <c r="V31" s="21" t="s">
        <v>149</v>
      </c>
      <c r="W31" s="21" t="s">
        <v>149</v>
      </c>
      <c r="X31" s="34" t="s">
        <v>445</v>
      </c>
      <c r="Y31" s="21" t="s">
        <v>446</v>
      </c>
      <c r="Z31" s="21" t="s">
        <v>447</v>
      </c>
      <c r="AA31" s="21">
        <v>55.5</v>
      </c>
      <c r="AB31" s="19">
        <v>71.5</v>
      </c>
      <c r="AC31" s="19"/>
      <c r="AD31" s="19">
        <v>127</v>
      </c>
      <c r="AE31" s="16">
        <v>6</v>
      </c>
      <c r="AF31" s="19">
        <v>1</v>
      </c>
      <c r="AG31" s="16">
        <v>9</v>
      </c>
      <c r="AH31" s="16">
        <v>72.4</v>
      </c>
      <c r="AI31" s="16">
        <v>67.95</v>
      </c>
      <c r="AJ31" s="15">
        <v>3</v>
      </c>
      <c r="AK31" s="15"/>
      <c r="AL31" s="14"/>
    </row>
    <row r="32" ht="45" customHeight="1" spans="1:38">
      <c r="A32" s="31">
        <v>30</v>
      </c>
      <c r="B32" s="16" t="s">
        <v>132</v>
      </c>
      <c r="C32" s="16" t="s">
        <v>448</v>
      </c>
      <c r="D32" s="17" t="s">
        <v>449</v>
      </c>
      <c r="E32" s="19" t="s">
        <v>450</v>
      </c>
      <c r="F32" s="19" t="s">
        <v>210</v>
      </c>
      <c r="G32" s="20" t="s">
        <v>451</v>
      </c>
      <c r="H32" s="20" t="s">
        <v>138</v>
      </c>
      <c r="I32" s="20" t="s">
        <v>452</v>
      </c>
      <c r="J32" s="20" t="s">
        <v>140</v>
      </c>
      <c r="K32" s="20" t="s">
        <v>141</v>
      </c>
      <c r="L32" s="20" t="s">
        <v>142</v>
      </c>
      <c r="M32" s="20" t="s">
        <v>453</v>
      </c>
      <c r="N32" s="20" t="s">
        <v>454</v>
      </c>
      <c r="O32" s="21" t="s">
        <v>182</v>
      </c>
      <c r="P32" s="21" t="s">
        <v>146</v>
      </c>
      <c r="Q32" s="21" t="s">
        <v>147</v>
      </c>
      <c r="R32" s="21" t="s">
        <v>148</v>
      </c>
      <c r="S32" s="21" t="s">
        <v>149</v>
      </c>
      <c r="T32" s="18" t="s">
        <v>150</v>
      </c>
      <c r="U32" s="18" t="s">
        <v>150</v>
      </c>
      <c r="V32" s="21" t="s">
        <v>149</v>
      </c>
      <c r="W32" s="21" t="s">
        <v>149</v>
      </c>
      <c r="X32" s="34" t="s">
        <v>455</v>
      </c>
      <c r="Y32" s="21" t="s">
        <v>455</v>
      </c>
      <c r="Z32" s="21" t="s">
        <v>456</v>
      </c>
      <c r="AA32" s="21">
        <v>73.5</v>
      </c>
      <c r="AB32" s="19">
        <v>54</v>
      </c>
      <c r="AC32" s="19"/>
      <c r="AD32" s="19">
        <v>127.5</v>
      </c>
      <c r="AE32" s="16">
        <v>7</v>
      </c>
      <c r="AF32" s="19">
        <v>1</v>
      </c>
      <c r="AG32" s="16">
        <v>17</v>
      </c>
      <c r="AH32" s="16">
        <v>83.8</v>
      </c>
      <c r="AI32" s="16">
        <v>73.775</v>
      </c>
      <c r="AJ32" s="15">
        <v>1</v>
      </c>
      <c r="AK32" s="15"/>
      <c r="AL32" s="14"/>
    </row>
    <row r="33" ht="45" customHeight="1" spans="1:38">
      <c r="A33" s="31">
        <v>31</v>
      </c>
      <c r="B33" s="16" t="s">
        <v>132</v>
      </c>
      <c r="C33" s="16" t="s">
        <v>448</v>
      </c>
      <c r="D33" s="17" t="s">
        <v>457</v>
      </c>
      <c r="E33" s="19" t="s">
        <v>458</v>
      </c>
      <c r="F33" s="19" t="s">
        <v>210</v>
      </c>
      <c r="G33" s="20" t="s">
        <v>459</v>
      </c>
      <c r="H33" s="20" t="s">
        <v>138</v>
      </c>
      <c r="I33" s="20" t="s">
        <v>460</v>
      </c>
      <c r="J33" s="20" t="s">
        <v>140</v>
      </c>
      <c r="K33" s="20" t="s">
        <v>141</v>
      </c>
      <c r="L33" s="20" t="s">
        <v>142</v>
      </c>
      <c r="M33" s="20" t="s">
        <v>461</v>
      </c>
      <c r="N33" s="20" t="s">
        <v>462</v>
      </c>
      <c r="O33" s="21" t="s">
        <v>145</v>
      </c>
      <c r="P33" s="21" t="s">
        <v>146</v>
      </c>
      <c r="Q33" s="21" t="s">
        <v>147</v>
      </c>
      <c r="R33" s="21" t="s">
        <v>148</v>
      </c>
      <c r="S33" s="21" t="s">
        <v>149</v>
      </c>
      <c r="T33" s="18" t="s">
        <v>150</v>
      </c>
      <c r="U33" s="18" t="s">
        <v>151</v>
      </c>
      <c r="V33" s="21" t="s">
        <v>149</v>
      </c>
      <c r="W33" s="21" t="s">
        <v>149</v>
      </c>
      <c r="X33" s="34" t="s">
        <v>463</v>
      </c>
      <c r="Y33" s="21" t="s">
        <v>464</v>
      </c>
      <c r="Z33" s="21" t="s">
        <v>465</v>
      </c>
      <c r="AA33" s="21">
        <v>64</v>
      </c>
      <c r="AB33" s="19">
        <v>63</v>
      </c>
      <c r="AC33" s="19"/>
      <c r="AD33" s="19">
        <v>127</v>
      </c>
      <c r="AE33" s="16">
        <v>7</v>
      </c>
      <c r="AF33" s="19">
        <v>1</v>
      </c>
      <c r="AG33" s="16">
        <v>12</v>
      </c>
      <c r="AH33" s="16">
        <v>82</v>
      </c>
      <c r="AI33" s="16">
        <v>72.75</v>
      </c>
      <c r="AJ33" s="15">
        <v>2</v>
      </c>
      <c r="AK33" s="15"/>
      <c r="AL33" s="14"/>
    </row>
    <row r="34" ht="45" customHeight="1" spans="1:38">
      <c r="A34" s="31">
        <v>32</v>
      </c>
      <c r="B34" s="16" t="s">
        <v>132</v>
      </c>
      <c r="C34" s="16" t="s">
        <v>448</v>
      </c>
      <c r="D34" s="17" t="s">
        <v>466</v>
      </c>
      <c r="E34" s="19" t="s">
        <v>467</v>
      </c>
      <c r="F34" s="19" t="s">
        <v>210</v>
      </c>
      <c r="G34" s="20" t="s">
        <v>468</v>
      </c>
      <c r="H34" s="20" t="s">
        <v>138</v>
      </c>
      <c r="I34" s="20" t="s">
        <v>469</v>
      </c>
      <c r="J34" s="20" t="s">
        <v>242</v>
      </c>
      <c r="K34" s="20" t="s">
        <v>470</v>
      </c>
      <c r="L34" s="20" t="s">
        <v>160</v>
      </c>
      <c r="M34" s="20" t="s">
        <v>471</v>
      </c>
      <c r="N34" s="20" t="s">
        <v>422</v>
      </c>
      <c r="O34" s="21" t="s">
        <v>472</v>
      </c>
      <c r="P34" s="21" t="s">
        <v>146</v>
      </c>
      <c r="Q34" s="21" t="s">
        <v>147</v>
      </c>
      <c r="R34" s="21" t="s">
        <v>148</v>
      </c>
      <c r="S34" s="21" t="s">
        <v>149</v>
      </c>
      <c r="T34" s="18" t="s">
        <v>151</v>
      </c>
      <c r="U34" s="18" t="s">
        <v>150</v>
      </c>
      <c r="V34" s="21" t="s">
        <v>149</v>
      </c>
      <c r="W34" s="21" t="s">
        <v>149</v>
      </c>
      <c r="X34" s="34" t="s">
        <v>473</v>
      </c>
      <c r="Y34" s="21" t="s">
        <v>474</v>
      </c>
      <c r="Z34" s="21" t="s">
        <v>475</v>
      </c>
      <c r="AA34" s="21">
        <v>61</v>
      </c>
      <c r="AB34" s="19">
        <v>69</v>
      </c>
      <c r="AC34" s="19"/>
      <c r="AD34" s="19">
        <v>130</v>
      </c>
      <c r="AE34" s="16">
        <v>7</v>
      </c>
      <c r="AF34" s="19">
        <v>1</v>
      </c>
      <c r="AG34" s="16">
        <v>10</v>
      </c>
      <c r="AH34" s="16">
        <v>80.4</v>
      </c>
      <c r="AI34" s="16">
        <v>72.7</v>
      </c>
      <c r="AJ34" s="15">
        <v>3</v>
      </c>
      <c r="AK34" s="15"/>
      <c r="AL34" s="14"/>
    </row>
    <row r="35" ht="45" customHeight="1" spans="1:38">
      <c r="A35" s="31">
        <v>33</v>
      </c>
      <c r="B35" s="16" t="s">
        <v>132</v>
      </c>
      <c r="C35" s="16" t="s">
        <v>476</v>
      </c>
      <c r="D35" s="17" t="s">
        <v>477</v>
      </c>
      <c r="E35" s="19" t="s">
        <v>478</v>
      </c>
      <c r="F35" s="19" t="s">
        <v>136</v>
      </c>
      <c r="G35" s="20" t="s">
        <v>479</v>
      </c>
      <c r="H35" s="20" t="s">
        <v>138</v>
      </c>
      <c r="I35" s="20" t="s">
        <v>480</v>
      </c>
      <c r="J35" s="20" t="s">
        <v>377</v>
      </c>
      <c r="K35" s="20" t="s">
        <v>141</v>
      </c>
      <c r="L35" s="20" t="s">
        <v>160</v>
      </c>
      <c r="M35" s="20" t="s">
        <v>481</v>
      </c>
      <c r="N35" s="20" t="s">
        <v>482</v>
      </c>
      <c r="O35" s="21" t="s">
        <v>483</v>
      </c>
      <c r="P35" s="21" t="s">
        <v>146</v>
      </c>
      <c r="Q35" s="21" t="s">
        <v>147</v>
      </c>
      <c r="R35" s="21" t="s">
        <v>148</v>
      </c>
      <c r="S35" s="21" t="s">
        <v>149</v>
      </c>
      <c r="T35" s="18" t="s">
        <v>151</v>
      </c>
      <c r="U35" s="18" t="s">
        <v>151</v>
      </c>
      <c r="V35" s="21" t="s">
        <v>484</v>
      </c>
      <c r="W35" s="21" t="s">
        <v>485</v>
      </c>
      <c r="X35" s="34" t="s">
        <v>486</v>
      </c>
      <c r="Y35" s="21" t="s">
        <v>487</v>
      </c>
      <c r="Z35" s="21" t="s">
        <v>488</v>
      </c>
      <c r="AA35" s="21">
        <v>68</v>
      </c>
      <c r="AB35" s="19">
        <v>70.5</v>
      </c>
      <c r="AC35" s="19"/>
      <c r="AD35" s="19">
        <v>138.5</v>
      </c>
      <c r="AE35" s="16">
        <v>8</v>
      </c>
      <c r="AF35" s="19">
        <v>1</v>
      </c>
      <c r="AG35" s="16">
        <v>16</v>
      </c>
      <c r="AH35" s="16">
        <v>80.8</v>
      </c>
      <c r="AI35" s="16">
        <v>75.025</v>
      </c>
      <c r="AJ35" s="15">
        <v>1</v>
      </c>
      <c r="AK35" s="15"/>
      <c r="AL35" s="14"/>
    </row>
    <row r="36" ht="45" customHeight="1" spans="1:38">
      <c r="A36" s="31">
        <v>34</v>
      </c>
      <c r="B36" s="16" t="s">
        <v>132</v>
      </c>
      <c r="C36" s="16" t="s">
        <v>476</v>
      </c>
      <c r="D36" s="17" t="s">
        <v>489</v>
      </c>
      <c r="E36" s="19" t="s">
        <v>490</v>
      </c>
      <c r="F36" s="19" t="s">
        <v>136</v>
      </c>
      <c r="G36" s="20" t="s">
        <v>491</v>
      </c>
      <c r="H36" s="20" t="s">
        <v>138</v>
      </c>
      <c r="I36" s="20" t="s">
        <v>492</v>
      </c>
      <c r="J36" s="20" t="s">
        <v>242</v>
      </c>
      <c r="K36" s="20" t="s">
        <v>493</v>
      </c>
      <c r="L36" s="20" t="s">
        <v>160</v>
      </c>
      <c r="M36" s="20" t="s">
        <v>494</v>
      </c>
      <c r="N36" s="20" t="s">
        <v>495</v>
      </c>
      <c r="O36" s="21" t="s">
        <v>496</v>
      </c>
      <c r="P36" s="21" t="s">
        <v>146</v>
      </c>
      <c r="Q36" s="21" t="s">
        <v>147</v>
      </c>
      <c r="R36" s="21" t="s">
        <v>148</v>
      </c>
      <c r="S36" s="21" t="s">
        <v>149</v>
      </c>
      <c r="T36" s="18" t="s">
        <v>151</v>
      </c>
      <c r="U36" s="18" t="s">
        <v>151</v>
      </c>
      <c r="V36" s="21" t="s">
        <v>149</v>
      </c>
      <c r="W36" s="21" t="s">
        <v>497</v>
      </c>
      <c r="X36" s="34" t="s">
        <v>498</v>
      </c>
      <c r="Y36" s="21" t="s">
        <v>499</v>
      </c>
      <c r="Z36" s="21" t="s">
        <v>500</v>
      </c>
      <c r="AA36" s="21">
        <v>61.5</v>
      </c>
      <c r="AB36" s="19">
        <v>70</v>
      </c>
      <c r="AC36" s="19"/>
      <c r="AD36" s="19">
        <v>131.5</v>
      </c>
      <c r="AE36" s="16">
        <v>8</v>
      </c>
      <c r="AF36" s="19">
        <v>1</v>
      </c>
      <c r="AG36" s="16">
        <v>3</v>
      </c>
      <c r="AH36" s="16">
        <v>82</v>
      </c>
      <c r="AI36" s="16">
        <v>73.875</v>
      </c>
      <c r="AJ36" s="15">
        <v>2</v>
      </c>
      <c r="AK36" s="15"/>
      <c r="AL36" s="14"/>
    </row>
    <row r="37" ht="45" customHeight="1" spans="1:38">
      <c r="A37" s="31">
        <v>35</v>
      </c>
      <c r="B37" s="16" t="s">
        <v>132</v>
      </c>
      <c r="C37" s="16" t="s">
        <v>476</v>
      </c>
      <c r="D37" s="17" t="s">
        <v>501</v>
      </c>
      <c r="E37" s="19" t="s">
        <v>502</v>
      </c>
      <c r="F37" s="19" t="s">
        <v>136</v>
      </c>
      <c r="G37" s="20" t="s">
        <v>503</v>
      </c>
      <c r="H37" s="20" t="s">
        <v>138</v>
      </c>
      <c r="I37" s="20" t="s">
        <v>504</v>
      </c>
      <c r="J37" s="20" t="s">
        <v>342</v>
      </c>
      <c r="K37" s="20" t="s">
        <v>505</v>
      </c>
      <c r="L37" s="20" t="s">
        <v>160</v>
      </c>
      <c r="M37" s="20" t="s">
        <v>506</v>
      </c>
      <c r="N37" s="20" t="s">
        <v>507</v>
      </c>
      <c r="O37" s="21" t="s">
        <v>369</v>
      </c>
      <c r="P37" s="21" t="s">
        <v>146</v>
      </c>
      <c r="Q37" s="21" t="s">
        <v>147</v>
      </c>
      <c r="R37" s="21" t="s">
        <v>148</v>
      </c>
      <c r="S37" s="21" t="s">
        <v>149</v>
      </c>
      <c r="T37" s="18" t="s">
        <v>151</v>
      </c>
      <c r="U37" s="18" t="s">
        <v>151</v>
      </c>
      <c r="V37" s="21" t="s">
        <v>508</v>
      </c>
      <c r="W37" s="21" t="s">
        <v>358</v>
      </c>
      <c r="X37" s="34" t="s">
        <v>509</v>
      </c>
      <c r="Y37" s="21" t="s">
        <v>510</v>
      </c>
      <c r="Z37" s="21" t="s">
        <v>511</v>
      </c>
      <c r="AA37" s="21">
        <v>68.5</v>
      </c>
      <c r="AB37" s="19">
        <v>62</v>
      </c>
      <c r="AC37" s="19"/>
      <c r="AD37" s="19">
        <v>130.5</v>
      </c>
      <c r="AE37" s="16">
        <v>8</v>
      </c>
      <c r="AF37" s="19">
        <v>1</v>
      </c>
      <c r="AG37" s="16">
        <v>10</v>
      </c>
      <c r="AH37" s="16">
        <v>81.2</v>
      </c>
      <c r="AI37" s="16">
        <v>73.225</v>
      </c>
      <c r="AJ37" s="15">
        <v>3</v>
      </c>
      <c r="AK37" s="15"/>
      <c r="AL37" s="14"/>
    </row>
    <row r="38" ht="45" customHeight="1" spans="1:38">
      <c r="A38" s="31">
        <v>36</v>
      </c>
      <c r="B38" s="16" t="s">
        <v>132</v>
      </c>
      <c r="C38" s="16" t="s">
        <v>476</v>
      </c>
      <c r="D38" s="17" t="s">
        <v>512</v>
      </c>
      <c r="E38" s="19" t="s">
        <v>513</v>
      </c>
      <c r="F38" s="19" t="s">
        <v>136</v>
      </c>
      <c r="G38" s="20" t="s">
        <v>514</v>
      </c>
      <c r="H38" s="20" t="s">
        <v>138</v>
      </c>
      <c r="I38" s="20" t="s">
        <v>515</v>
      </c>
      <c r="J38" s="20" t="s">
        <v>366</v>
      </c>
      <c r="K38" s="20" t="s">
        <v>264</v>
      </c>
      <c r="L38" s="20" t="s">
        <v>160</v>
      </c>
      <c r="M38" s="20" t="s">
        <v>516</v>
      </c>
      <c r="N38" s="20" t="s">
        <v>517</v>
      </c>
      <c r="O38" s="21" t="s">
        <v>518</v>
      </c>
      <c r="P38" s="21" t="s">
        <v>146</v>
      </c>
      <c r="Q38" s="21" t="s">
        <v>147</v>
      </c>
      <c r="R38" s="21" t="s">
        <v>148</v>
      </c>
      <c r="S38" s="21" t="s">
        <v>149</v>
      </c>
      <c r="T38" s="18" t="s">
        <v>151</v>
      </c>
      <c r="U38" s="18" t="s">
        <v>151</v>
      </c>
      <c r="V38" s="21" t="s">
        <v>149</v>
      </c>
      <c r="W38" s="21" t="s">
        <v>358</v>
      </c>
      <c r="X38" s="34" t="s">
        <v>519</v>
      </c>
      <c r="Y38" s="21" t="s">
        <v>520</v>
      </c>
      <c r="Z38" s="21" t="s">
        <v>521</v>
      </c>
      <c r="AA38" s="21">
        <v>60.5</v>
      </c>
      <c r="AB38" s="19">
        <v>72</v>
      </c>
      <c r="AC38" s="19"/>
      <c r="AD38" s="19">
        <v>132.5</v>
      </c>
      <c r="AE38" s="16">
        <v>8</v>
      </c>
      <c r="AF38" s="19">
        <v>1</v>
      </c>
      <c r="AG38" s="16">
        <v>14</v>
      </c>
      <c r="AH38" s="16">
        <v>79</v>
      </c>
      <c r="AI38" s="16">
        <v>72.625</v>
      </c>
      <c r="AJ38" s="15">
        <v>4</v>
      </c>
      <c r="AK38" s="15"/>
      <c r="AL38" s="14"/>
    </row>
    <row r="39" ht="45" customHeight="1" spans="1:38">
      <c r="A39" s="31">
        <v>37</v>
      </c>
      <c r="B39" s="16" t="s">
        <v>132</v>
      </c>
      <c r="C39" s="16" t="s">
        <v>476</v>
      </c>
      <c r="D39" s="17" t="s">
        <v>522</v>
      </c>
      <c r="E39" s="19" t="s">
        <v>523</v>
      </c>
      <c r="F39" s="19" t="s">
        <v>136</v>
      </c>
      <c r="G39" s="20" t="s">
        <v>524</v>
      </c>
      <c r="H39" s="20" t="s">
        <v>138</v>
      </c>
      <c r="I39" s="20" t="s">
        <v>525</v>
      </c>
      <c r="J39" s="20" t="s">
        <v>342</v>
      </c>
      <c r="K39" s="20" t="s">
        <v>141</v>
      </c>
      <c r="L39" s="20" t="s">
        <v>244</v>
      </c>
      <c r="M39" s="20" t="s">
        <v>494</v>
      </c>
      <c r="N39" s="20" t="s">
        <v>526</v>
      </c>
      <c r="O39" s="21" t="s">
        <v>527</v>
      </c>
      <c r="P39" s="21" t="s">
        <v>146</v>
      </c>
      <c r="Q39" s="21" t="s">
        <v>147</v>
      </c>
      <c r="R39" s="21" t="s">
        <v>148</v>
      </c>
      <c r="S39" s="21" t="s">
        <v>149</v>
      </c>
      <c r="T39" s="18" t="s">
        <v>151</v>
      </c>
      <c r="U39" s="18" t="s">
        <v>151</v>
      </c>
      <c r="V39" s="21" t="s">
        <v>528</v>
      </c>
      <c r="W39" s="21" t="s">
        <v>529</v>
      </c>
      <c r="X39" s="34" t="s">
        <v>530</v>
      </c>
      <c r="Y39" s="21" t="s">
        <v>531</v>
      </c>
      <c r="Z39" s="21" t="s">
        <v>532</v>
      </c>
      <c r="AA39" s="21">
        <v>64</v>
      </c>
      <c r="AB39" s="19">
        <v>65</v>
      </c>
      <c r="AC39" s="19"/>
      <c r="AD39" s="19">
        <v>129</v>
      </c>
      <c r="AE39" s="16">
        <v>8</v>
      </c>
      <c r="AF39" s="19">
        <v>1</v>
      </c>
      <c r="AG39" s="16">
        <v>7</v>
      </c>
      <c r="AH39" s="16">
        <v>80.6</v>
      </c>
      <c r="AI39" s="16">
        <v>72.55</v>
      </c>
      <c r="AJ39" s="15">
        <v>5</v>
      </c>
      <c r="AK39" s="15"/>
      <c r="AL39" s="14"/>
    </row>
    <row r="40" ht="45" customHeight="1" spans="1:38">
      <c r="A40" s="31">
        <v>38</v>
      </c>
      <c r="B40" s="16" t="s">
        <v>132</v>
      </c>
      <c r="C40" s="16" t="s">
        <v>476</v>
      </c>
      <c r="D40" s="17" t="s">
        <v>533</v>
      </c>
      <c r="E40" s="19" t="s">
        <v>534</v>
      </c>
      <c r="F40" s="19" t="s">
        <v>136</v>
      </c>
      <c r="G40" s="20" t="s">
        <v>535</v>
      </c>
      <c r="H40" s="20" t="s">
        <v>138</v>
      </c>
      <c r="I40" s="20" t="s">
        <v>536</v>
      </c>
      <c r="J40" s="20" t="s">
        <v>342</v>
      </c>
      <c r="K40" s="20" t="s">
        <v>537</v>
      </c>
      <c r="L40" s="20" t="s">
        <v>160</v>
      </c>
      <c r="M40" s="20" t="s">
        <v>538</v>
      </c>
      <c r="N40" s="20" t="s">
        <v>539</v>
      </c>
      <c r="O40" s="21" t="s">
        <v>540</v>
      </c>
      <c r="P40" s="21" t="s">
        <v>146</v>
      </c>
      <c r="Q40" s="21" t="s">
        <v>147</v>
      </c>
      <c r="R40" s="21" t="s">
        <v>148</v>
      </c>
      <c r="S40" s="21" t="s">
        <v>149</v>
      </c>
      <c r="T40" s="18" t="s">
        <v>151</v>
      </c>
      <c r="U40" s="18" t="s">
        <v>151</v>
      </c>
      <c r="V40" s="21" t="s">
        <v>149</v>
      </c>
      <c r="W40" s="21" t="s">
        <v>541</v>
      </c>
      <c r="X40" s="34" t="s">
        <v>542</v>
      </c>
      <c r="Y40" s="21" t="s">
        <v>543</v>
      </c>
      <c r="Z40" s="21" t="s">
        <v>544</v>
      </c>
      <c r="AA40" s="21">
        <v>62.5</v>
      </c>
      <c r="AB40" s="19">
        <v>64</v>
      </c>
      <c r="AC40" s="19"/>
      <c r="AD40" s="19">
        <v>126.5</v>
      </c>
      <c r="AE40" s="16">
        <v>8</v>
      </c>
      <c r="AF40" s="19">
        <v>1</v>
      </c>
      <c r="AG40" s="16">
        <v>9</v>
      </c>
      <c r="AH40" s="16">
        <v>81</v>
      </c>
      <c r="AI40" s="16">
        <v>72.125</v>
      </c>
      <c r="AJ40" s="15">
        <v>6</v>
      </c>
      <c r="AK40" s="15"/>
      <c r="AL40" s="14"/>
    </row>
    <row r="41" ht="45" customHeight="1" spans="1:38">
      <c r="A41" s="31">
        <v>39</v>
      </c>
      <c r="B41" s="16" t="s">
        <v>132</v>
      </c>
      <c r="C41" s="16" t="s">
        <v>545</v>
      </c>
      <c r="D41" s="17" t="s">
        <v>546</v>
      </c>
      <c r="E41" s="19" t="s">
        <v>547</v>
      </c>
      <c r="F41" s="19" t="s">
        <v>210</v>
      </c>
      <c r="G41" s="20" t="s">
        <v>548</v>
      </c>
      <c r="H41" s="20" t="s">
        <v>549</v>
      </c>
      <c r="I41" s="20" t="s">
        <v>550</v>
      </c>
      <c r="J41" s="20" t="s">
        <v>342</v>
      </c>
      <c r="K41" s="20" t="s">
        <v>551</v>
      </c>
      <c r="L41" s="20" t="s">
        <v>160</v>
      </c>
      <c r="M41" s="20" t="s">
        <v>552</v>
      </c>
      <c r="N41" s="20" t="s">
        <v>553</v>
      </c>
      <c r="O41" s="21" t="s">
        <v>554</v>
      </c>
      <c r="P41" s="21" t="s">
        <v>146</v>
      </c>
      <c r="Q41" s="21" t="s">
        <v>147</v>
      </c>
      <c r="R41" s="21" t="s">
        <v>148</v>
      </c>
      <c r="S41" s="21" t="s">
        <v>149</v>
      </c>
      <c r="T41" s="18" t="s">
        <v>151</v>
      </c>
      <c r="U41" s="18" t="s">
        <v>151</v>
      </c>
      <c r="V41" s="21" t="s">
        <v>149</v>
      </c>
      <c r="W41" s="21" t="s">
        <v>555</v>
      </c>
      <c r="X41" s="34" t="s">
        <v>556</v>
      </c>
      <c r="Y41" s="21" t="s">
        <v>557</v>
      </c>
      <c r="Z41" s="21" t="s">
        <v>558</v>
      </c>
      <c r="AA41" s="21">
        <v>64.5</v>
      </c>
      <c r="AB41" s="19">
        <v>72</v>
      </c>
      <c r="AC41" s="19"/>
      <c r="AD41" s="19">
        <v>136.5</v>
      </c>
      <c r="AE41" s="16">
        <v>9</v>
      </c>
      <c r="AF41" s="19">
        <v>1</v>
      </c>
      <c r="AG41" s="16">
        <v>10</v>
      </c>
      <c r="AH41" s="16">
        <v>81</v>
      </c>
      <c r="AI41" s="16">
        <v>74.625</v>
      </c>
      <c r="AJ41" s="15">
        <v>1</v>
      </c>
      <c r="AK41" s="15"/>
      <c r="AL41" s="14"/>
    </row>
    <row r="42" ht="45" customHeight="1" spans="1:38">
      <c r="A42" s="31">
        <v>40</v>
      </c>
      <c r="B42" s="16" t="s">
        <v>132</v>
      </c>
      <c r="C42" s="16" t="s">
        <v>545</v>
      </c>
      <c r="D42" s="17" t="s">
        <v>559</v>
      </c>
      <c r="E42" s="19" t="s">
        <v>560</v>
      </c>
      <c r="F42" s="19" t="s">
        <v>210</v>
      </c>
      <c r="G42" s="20" t="s">
        <v>561</v>
      </c>
      <c r="H42" s="20" t="s">
        <v>138</v>
      </c>
      <c r="I42" s="20" t="s">
        <v>562</v>
      </c>
      <c r="J42" s="20" t="s">
        <v>366</v>
      </c>
      <c r="K42" s="20" t="s">
        <v>141</v>
      </c>
      <c r="L42" s="20" t="s">
        <v>244</v>
      </c>
      <c r="M42" s="20" t="s">
        <v>563</v>
      </c>
      <c r="N42" s="20" t="s">
        <v>564</v>
      </c>
      <c r="O42" s="21" t="s">
        <v>565</v>
      </c>
      <c r="P42" s="21" t="s">
        <v>146</v>
      </c>
      <c r="Q42" s="21" t="s">
        <v>147</v>
      </c>
      <c r="R42" s="21" t="s">
        <v>148</v>
      </c>
      <c r="S42" s="21" t="s">
        <v>149</v>
      </c>
      <c r="T42" s="18" t="s">
        <v>151</v>
      </c>
      <c r="U42" s="18" t="s">
        <v>150</v>
      </c>
      <c r="V42" s="21" t="s">
        <v>149</v>
      </c>
      <c r="W42" s="21" t="s">
        <v>358</v>
      </c>
      <c r="X42" s="34" t="s">
        <v>566</v>
      </c>
      <c r="Y42" s="21" t="s">
        <v>567</v>
      </c>
      <c r="Z42" s="21" t="s">
        <v>568</v>
      </c>
      <c r="AA42" s="21">
        <v>61</v>
      </c>
      <c r="AB42" s="19">
        <v>73</v>
      </c>
      <c r="AC42" s="19"/>
      <c r="AD42" s="19">
        <v>134</v>
      </c>
      <c r="AE42" s="16">
        <v>9</v>
      </c>
      <c r="AF42" s="19">
        <v>1</v>
      </c>
      <c r="AG42" s="16">
        <v>21</v>
      </c>
      <c r="AH42" s="16">
        <v>80.8</v>
      </c>
      <c r="AI42" s="16">
        <v>73.9</v>
      </c>
      <c r="AJ42" s="15">
        <v>2</v>
      </c>
      <c r="AK42" s="15"/>
      <c r="AL42" s="14"/>
    </row>
    <row r="43" ht="45" customHeight="1" spans="1:38">
      <c r="A43" s="31">
        <v>41</v>
      </c>
      <c r="B43" s="16" t="s">
        <v>132</v>
      </c>
      <c r="C43" s="16" t="s">
        <v>545</v>
      </c>
      <c r="D43" s="17" t="s">
        <v>569</v>
      </c>
      <c r="E43" s="19" t="s">
        <v>570</v>
      </c>
      <c r="F43" s="19" t="s">
        <v>210</v>
      </c>
      <c r="G43" s="20" t="s">
        <v>571</v>
      </c>
      <c r="H43" s="20" t="s">
        <v>138</v>
      </c>
      <c r="I43" s="20" t="s">
        <v>572</v>
      </c>
      <c r="J43" s="20" t="s">
        <v>342</v>
      </c>
      <c r="K43" s="20" t="s">
        <v>141</v>
      </c>
      <c r="L43" s="20" t="s">
        <v>160</v>
      </c>
      <c r="M43" s="20" t="s">
        <v>573</v>
      </c>
      <c r="N43" s="20" t="s">
        <v>574</v>
      </c>
      <c r="O43" s="21" t="s">
        <v>575</v>
      </c>
      <c r="P43" s="21" t="s">
        <v>146</v>
      </c>
      <c r="Q43" s="21" t="s">
        <v>147</v>
      </c>
      <c r="R43" s="21" t="s">
        <v>148</v>
      </c>
      <c r="S43" s="21" t="s">
        <v>149</v>
      </c>
      <c r="T43" s="18" t="s">
        <v>151</v>
      </c>
      <c r="U43" s="18" t="s">
        <v>151</v>
      </c>
      <c r="V43" s="21" t="s">
        <v>576</v>
      </c>
      <c r="W43" s="21" t="s">
        <v>577</v>
      </c>
      <c r="X43" s="34" t="s">
        <v>578</v>
      </c>
      <c r="Y43" s="21" t="s">
        <v>579</v>
      </c>
      <c r="Z43" s="21" t="s">
        <v>580</v>
      </c>
      <c r="AA43" s="21">
        <v>61.5</v>
      </c>
      <c r="AB43" s="19">
        <v>63.5</v>
      </c>
      <c r="AC43" s="19"/>
      <c r="AD43" s="19">
        <v>125</v>
      </c>
      <c r="AE43" s="16">
        <v>9</v>
      </c>
      <c r="AF43" s="19">
        <v>1</v>
      </c>
      <c r="AG43" s="16">
        <v>11</v>
      </c>
      <c r="AH43" s="16">
        <v>85</v>
      </c>
      <c r="AI43" s="16">
        <v>73.75</v>
      </c>
      <c r="AJ43" s="15">
        <v>3</v>
      </c>
      <c r="AK43" s="15"/>
      <c r="AL43" s="14"/>
    </row>
    <row r="44" ht="45" customHeight="1" spans="1:38">
      <c r="A44" s="31">
        <v>42</v>
      </c>
      <c r="B44" s="16" t="s">
        <v>132</v>
      </c>
      <c r="C44" s="16" t="s">
        <v>545</v>
      </c>
      <c r="D44" s="17" t="s">
        <v>581</v>
      </c>
      <c r="E44" s="19" t="s">
        <v>582</v>
      </c>
      <c r="F44" s="19" t="s">
        <v>210</v>
      </c>
      <c r="G44" s="20" t="s">
        <v>583</v>
      </c>
      <c r="H44" s="20" t="s">
        <v>138</v>
      </c>
      <c r="I44" s="20" t="s">
        <v>584</v>
      </c>
      <c r="J44" s="20" t="s">
        <v>342</v>
      </c>
      <c r="K44" s="20" t="s">
        <v>141</v>
      </c>
      <c r="L44" s="20" t="s">
        <v>160</v>
      </c>
      <c r="M44" s="20" t="s">
        <v>233</v>
      </c>
      <c r="N44" s="20" t="s">
        <v>234</v>
      </c>
      <c r="O44" s="21" t="s">
        <v>585</v>
      </c>
      <c r="P44" s="21" t="s">
        <v>146</v>
      </c>
      <c r="Q44" s="21" t="s">
        <v>147</v>
      </c>
      <c r="R44" s="21" t="s">
        <v>148</v>
      </c>
      <c r="S44" s="21" t="s">
        <v>149</v>
      </c>
      <c r="T44" s="18" t="s">
        <v>151</v>
      </c>
      <c r="U44" s="18" t="s">
        <v>151</v>
      </c>
      <c r="V44" s="21" t="s">
        <v>149</v>
      </c>
      <c r="W44" s="21" t="s">
        <v>358</v>
      </c>
      <c r="X44" s="34" t="s">
        <v>586</v>
      </c>
      <c r="Y44" s="21" t="s">
        <v>587</v>
      </c>
      <c r="Z44" s="21" t="s">
        <v>588</v>
      </c>
      <c r="AA44" s="21">
        <v>65</v>
      </c>
      <c r="AB44" s="19">
        <v>74</v>
      </c>
      <c r="AC44" s="19"/>
      <c r="AD44" s="19">
        <v>139</v>
      </c>
      <c r="AE44" s="16">
        <v>9</v>
      </c>
      <c r="AF44" s="19">
        <v>1</v>
      </c>
      <c r="AG44" s="16">
        <v>15</v>
      </c>
      <c r="AH44" s="16">
        <v>77.6</v>
      </c>
      <c r="AI44" s="16">
        <v>73.55</v>
      </c>
      <c r="AJ44" s="15">
        <v>4</v>
      </c>
      <c r="AK44" s="15"/>
      <c r="AL44" s="14"/>
    </row>
    <row r="45" ht="45" customHeight="1" spans="1:38">
      <c r="A45" s="31">
        <v>43</v>
      </c>
      <c r="B45" s="16" t="s">
        <v>132</v>
      </c>
      <c r="C45" s="16" t="s">
        <v>545</v>
      </c>
      <c r="D45" s="17" t="s">
        <v>589</v>
      </c>
      <c r="E45" s="19" t="s">
        <v>590</v>
      </c>
      <c r="F45" s="19" t="s">
        <v>210</v>
      </c>
      <c r="G45" s="20" t="s">
        <v>591</v>
      </c>
      <c r="H45" s="20" t="s">
        <v>138</v>
      </c>
      <c r="I45" s="20" t="s">
        <v>592</v>
      </c>
      <c r="J45" s="20" t="s">
        <v>242</v>
      </c>
      <c r="K45" s="20" t="s">
        <v>141</v>
      </c>
      <c r="L45" s="20" t="s">
        <v>160</v>
      </c>
      <c r="M45" s="20" t="s">
        <v>593</v>
      </c>
      <c r="N45" s="20" t="s">
        <v>594</v>
      </c>
      <c r="O45" s="21" t="s">
        <v>518</v>
      </c>
      <c r="P45" s="21" t="s">
        <v>146</v>
      </c>
      <c r="Q45" s="21" t="s">
        <v>147</v>
      </c>
      <c r="R45" s="21" t="s">
        <v>148</v>
      </c>
      <c r="S45" s="21" t="s">
        <v>149</v>
      </c>
      <c r="T45" s="18" t="s">
        <v>151</v>
      </c>
      <c r="U45" s="18" t="s">
        <v>151</v>
      </c>
      <c r="V45" s="21" t="s">
        <v>149</v>
      </c>
      <c r="W45" s="21" t="s">
        <v>595</v>
      </c>
      <c r="X45" s="34" t="s">
        <v>596</v>
      </c>
      <c r="Y45" s="21" t="s">
        <v>596</v>
      </c>
      <c r="Z45" s="21" t="s">
        <v>597</v>
      </c>
      <c r="AA45" s="21">
        <v>67</v>
      </c>
      <c r="AB45" s="19">
        <v>69</v>
      </c>
      <c r="AC45" s="19"/>
      <c r="AD45" s="19">
        <v>136</v>
      </c>
      <c r="AE45" s="16">
        <v>9</v>
      </c>
      <c r="AF45" s="19">
        <v>1</v>
      </c>
      <c r="AG45" s="16">
        <v>6</v>
      </c>
      <c r="AH45" s="16">
        <v>79</v>
      </c>
      <c r="AI45" s="16">
        <v>73.5</v>
      </c>
      <c r="AJ45" s="15">
        <v>5</v>
      </c>
      <c r="AK45" s="15"/>
      <c r="AL45" s="14"/>
    </row>
    <row r="46" ht="45" customHeight="1" spans="1:38">
      <c r="A46" s="31">
        <v>44</v>
      </c>
      <c r="B46" s="16" t="s">
        <v>132</v>
      </c>
      <c r="C46" s="16" t="s">
        <v>545</v>
      </c>
      <c r="D46" s="17" t="s">
        <v>598</v>
      </c>
      <c r="E46" s="19" t="s">
        <v>599</v>
      </c>
      <c r="F46" s="19" t="s">
        <v>210</v>
      </c>
      <c r="G46" s="20" t="s">
        <v>600</v>
      </c>
      <c r="H46" s="20" t="s">
        <v>138</v>
      </c>
      <c r="I46" s="20" t="s">
        <v>601</v>
      </c>
      <c r="J46" s="20" t="s">
        <v>342</v>
      </c>
      <c r="K46" s="20" t="s">
        <v>232</v>
      </c>
      <c r="L46" s="20" t="s">
        <v>160</v>
      </c>
      <c r="M46" s="20" t="s">
        <v>516</v>
      </c>
      <c r="N46" s="20" t="s">
        <v>564</v>
      </c>
      <c r="O46" s="21" t="s">
        <v>602</v>
      </c>
      <c r="P46" s="21" t="s">
        <v>146</v>
      </c>
      <c r="Q46" s="21" t="s">
        <v>147</v>
      </c>
      <c r="R46" s="21" t="s">
        <v>148</v>
      </c>
      <c r="S46" s="21" t="s">
        <v>149</v>
      </c>
      <c r="T46" s="18" t="s">
        <v>151</v>
      </c>
      <c r="U46" s="18" t="s">
        <v>151</v>
      </c>
      <c r="V46" s="21" t="s">
        <v>149</v>
      </c>
      <c r="W46" s="21" t="s">
        <v>358</v>
      </c>
      <c r="X46" s="34" t="s">
        <v>603</v>
      </c>
      <c r="Y46" s="21" t="s">
        <v>604</v>
      </c>
      <c r="Z46" s="21" t="s">
        <v>605</v>
      </c>
      <c r="AA46" s="21">
        <v>65.5</v>
      </c>
      <c r="AB46" s="19">
        <v>66.5</v>
      </c>
      <c r="AC46" s="19"/>
      <c r="AD46" s="19">
        <v>132</v>
      </c>
      <c r="AE46" s="16">
        <v>9</v>
      </c>
      <c r="AF46" s="19">
        <v>1</v>
      </c>
      <c r="AG46" s="16">
        <v>17</v>
      </c>
      <c r="AH46" s="16">
        <v>80.4</v>
      </c>
      <c r="AI46" s="16">
        <v>73.2</v>
      </c>
      <c r="AJ46" s="15">
        <v>6</v>
      </c>
      <c r="AK46" s="15"/>
      <c r="AL46" s="14"/>
    </row>
    <row r="47" ht="45" customHeight="1" spans="1:38">
      <c r="A47" s="31">
        <v>45</v>
      </c>
      <c r="B47" s="16" t="s">
        <v>132</v>
      </c>
      <c r="C47" s="16" t="s">
        <v>606</v>
      </c>
      <c r="D47" s="17" t="s">
        <v>607</v>
      </c>
      <c r="E47" s="19" t="s">
        <v>608</v>
      </c>
      <c r="F47" s="19" t="s">
        <v>210</v>
      </c>
      <c r="G47" s="20" t="s">
        <v>609</v>
      </c>
      <c r="H47" s="20" t="s">
        <v>138</v>
      </c>
      <c r="I47" s="20" t="s">
        <v>610</v>
      </c>
      <c r="J47" s="20" t="s">
        <v>377</v>
      </c>
      <c r="K47" s="20" t="s">
        <v>611</v>
      </c>
      <c r="L47" s="20" t="s">
        <v>244</v>
      </c>
      <c r="M47" s="20" t="s">
        <v>256</v>
      </c>
      <c r="N47" s="20" t="s">
        <v>612</v>
      </c>
      <c r="O47" s="21" t="s">
        <v>613</v>
      </c>
      <c r="P47" s="21" t="s">
        <v>146</v>
      </c>
      <c r="Q47" s="21" t="s">
        <v>147</v>
      </c>
      <c r="R47" s="21" t="s">
        <v>148</v>
      </c>
      <c r="S47" s="21" t="s">
        <v>149</v>
      </c>
      <c r="T47" s="18" t="s">
        <v>151</v>
      </c>
      <c r="U47" s="18" t="s">
        <v>151</v>
      </c>
      <c r="V47" s="21" t="s">
        <v>614</v>
      </c>
      <c r="W47" s="21" t="s">
        <v>615</v>
      </c>
      <c r="X47" s="34" t="s">
        <v>616</v>
      </c>
      <c r="Y47" s="21" t="s">
        <v>617</v>
      </c>
      <c r="Z47" s="21" t="s">
        <v>618</v>
      </c>
      <c r="AA47" s="21">
        <v>62</v>
      </c>
      <c r="AB47" s="19">
        <v>77</v>
      </c>
      <c r="AC47" s="19"/>
      <c r="AD47" s="19">
        <v>139</v>
      </c>
      <c r="AE47" s="16">
        <v>10</v>
      </c>
      <c r="AF47" s="19">
        <v>1</v>
      </c>
      <c r="AG47" s="16">
        <v>7</v>
      </c>
      <c r="AH47" s="16">
        <v>82.2</v>
      </c>
      <c r="AI47" s="16">
        <v>75.85</v>
      </c>
      <c r="AJ47" s="15">
        <v>1</v>
      </c>
      <c r="AK47" s="15"/>
      <c r="AL47" s="14"/>
    </row>
    <row r="48" ht="45" customHeight="1" spans="1:38">
      <c r="A48" s="31">
        <v>46</v>
      </c>
      <c r="B48" s="16" t="s">
        <v>132</v>
      </c>
      <c r="C48" s="16" t="s">
        <v>606</v>
      </c>
      <c r="D48" s="17" t="s">
        <v>619</v>
      </c>
      <c r="E48" s="19" t="s">
        <v>620</v>
      </c>
      <c r="F48" s="19" t="s">
        <v>136</v>
      </c>
      <c r="G48" s="20" t="s">
        <v>621</v>
      </c>
      <c r="H48" s="20" t="s">
        <v>138</v>
      </c>
      <c r="I48" s="20" t="s">
        <v>622</v>
      </c>
      <c r="J48" s="20" t="s">
        <v>623</v>
      </c>
      <c r="K48" s="20" t="s">
        <v>141</v>
      </c>
      <c r="L48" s="20" t="s">
        <v>244</v>
      </c>
      <c r="M48" s="20" t="s">
        <v>624</v>
      </c>
      <c r="N48" s="20" t="s">
        <v>625</v>
      </c>
      <c r="O48" s="21" t="s">
        <v>626</v>
      </c>
      <c r="P48" s="21" t="s">
        <v>627</v>
      </c>
      <c r="Q48" s="21" t="s">
        <v>149</v>
      </c>
      <c r="R48" s="21" t="s">
        <v>148</v>
      </c>
      <c r="S48" s="21" t="s">
        <v>149</v>
      </c>
      <c r="T48" s="18" t="s">
        <v>151</v>
      </c>
      <c r="U48" s="18" t="s">
        <v>151</v>
      </c>
      <c r="V48" s="21" t="s">
        <v>149</v>
      </c>
      <c r="W48" s="21" t="s">
        <v>628</v>
      </c>
      <c r="X48" s="34" t="s">
        <v>629</v>
      </c>
      <c r="Y48" s="21" t="s">
        <v>630</v>
      </c>
      <c r="Z48" s="21" t="s">
        <v>631</v>
      </c>
      <c r="AA48" s="21">
        <v>64.5</v>
      </c>
      <c r="AB48" s="19">
        <v>68</v>
      </c>
      <c r="AC48" s="19"/>
      <c r="AD48" s="19">
        <v>132.5</v>
      </c>
      <c r="AE48" s="16">
        <v>10</v>
      </c>
      <c r="AF48" s="19">
        <v>1</v>
      </c>
      <c r="AG48" s="16">
        <v>16</v>
      </c>
      <c r="AH48" s="16">
        <v>80</v>
      </c>
      <c r="AI48" s="16">
        <v>73.125</v>
      </c>
      <c r="AJ48" s="15">
        <v>2</v>
      </c>
      <c r="AK48" s="15"/>
      <c r="AL48" s="14"/>
    </row>
    <row r="49" ht="45" customHeight="1" spans="1:38">
      <c r="A49" s="31">
        <v>47</v>
      </c>
      <c r="B49" s="16" t="s">
        <v>132</v>
      </c>
      <c r="C49" s="16" t="s">
        <v>606</v>
      </c>
      <c r="D49" s="17" t="s">
        <v>632</v>
      </c>
      <c r="E49" s="19" t="s">
        <v>633</v>
      </c>
      <c r="F49" s="19" t="s">
        <v>136</v>
      </c>
      <c r="G49" s="20" t="s">
        <v>634</v>
      </c>
      <c r="H49" s="20" t="s">
        <v>635</v>
      </c>
      <c r="I49" s="20" t="s">
        <v>636</v>
      </c>
      <c r="J49" s="20" t="s">
        <v>623</v>
      </c>
      <c r="K49" s="20" t="s">
        <v>213</v>
      </c>
      <c r="L49" s="20" t="s">
        <v>160</v>
      </c>
      <c r="M49" s="20" t="s">
        <v>637</v>
      </c>
      <c r="N49" s="20" t="s">
        <v>638</v>
      </c>
      <c r="O49" s="21" t="s">
        <v>639</v>
      </c>
      <c r="P49" s="21" t="s">
        <v>146</v>
      </c>
      <c r="Q49" s="21" t="s">
        <v>149</v>
      </c>
      <c r="R49" s="21" t="s">
        <v>392</v>
      </c>
      <c r="S49" s="21" t="s">
        <v>149</v>
      </c>
      <c r="T49" s="18" t="s">
        <v>151</v>
      </c>
      <c r="U49" s="18" t="s">
        <v>151</v>
      </c>
      <c r="V49" s="21" t="s">
        <v>640</v>
      </c>
      <c r="W49" s="21" t="s">
        <v>641</v>
      </c>
      <c r="X49" s="34" t="s">
        <v>642</v>
      </c>
      <c r="Y49" s="21" t="s">
        <v>643</v>
      </c>
      <c r="Z49" s="21" t="s">
        <v>640</v>
      </c>
      <c r="AA49" s="21">
        <v>68</v>
      </c>
      <c r="AB49" s="19">
        <v>60.5</v>
      </c>
      <c r="AC49" s="19"/>
      <c r="AD49" s="19">
        <v>128.5</v>
      </c>
      <c r="AE49" s="16">
        <v>10</v>
      </c>
      <c r="AF49" s="19">
        <v>1</v>
      </c>
      <c r="AG49" s="16">
        <v>14</v>
      </c>
      <c r="AH49" s="16">
        <v>80</v>
      </c>
      <c r="AI49" s="16">
        <v>72.125</v>
      </c>
      <c r="AJ49" s="15">
        <v>3</v>
      </c>
      <c r="AK49" s="15"/>
      <c r="AL49" s="14"/>
    </row>
    <row r="50" ht="45" customHeight="1" spans="1:38">
      <c r="A50" s="31">
        <v>48</v>
      </c>
      <c r="B50" s="16" t="s">
        <v>132</v>
      </c>
      <c r="C50" s="16" t="s">
        <v>606</v>
      </c>
      <c r="D50" s="17" t="s">
        <v>644</v>
      </c>
      <c r="E50" s="19" t="s">
        <v>645</v>
      </c>
      <c r="F50" s="19" t="s">
        <v>136</v>
      </c>
      <c r="G50" s="20" t="s">
        <v>646</v>
      </c>
      <c r="H50" s="20" t="s">
        <v>138</v>
      </c>
      <c r="I50" s="20" t="s">
        <v>647</v>
      </c>
      <c r="J50" s="20" t="s">
        <v>354</v>
      </c>
      <c r="K50" s="20" t="s">
        <v>141</v>
      </c>
      <c r="L50" s="20" t="s">
        <v>244</v>
      </c>
      <c r="M50" s="20" t="s">
        <v>648</v>
      </c>
      <c r="N50" s="20" t="s">
        <v>649</v>
      </c>
      <c r="O50" s="21" t="s">
        <v>650</v>
      </c>
      <c r="P50" s="21" t="s">
        <v>146</v>
      </c>
      <c r="Q50" s="21" t="s">
        <v>149</v>
      </c>
      <c r="R50" s="21" t="s">
        <v>392</v>
      </c>
      <c r="S50" s="21" t="s">
        <v>149</v>
      </c>
      <c r="T50" s="18" t="s">
        <v>151</v>
      </c>
      <c r="U50" s="18" t="s">
        <v>151</v>
      </c>
      <c r="V50" s="21" t="s">
        <v>651</v>
      </c>
      <c r="W50" s="21" t="s">
        <v>652</v>
      </c>
      <c r="X50" s="34" t="s">
        <v>653</v>
      </c>
      <c r="Y50" s="21" t="s">
        <v>654</v>
      </c>
      <c r="Z50" s="21" t="s">
        <v>655</v>
      </c>
      <c r="AA50" s="21">
        <v>57</v>
      </c>
      <c r="AB50" s="19">
        <v>72</v>
      </c>
      <c r="AC50" s="19"/>
      <c r="AD50" s="19">
        <v>129</v>
      </c>
      <c r="AE50" s="16">
        <v>10</v>
      </c>
      <c r="AF50" s="19">
        <v>1</v>
      </c>
      <c r="AG50" s="16">
        <v>2</v>
      </c>
      <c r="AH50" s="16">
        <v>79.6</v>
      </c>
      <c r="AI50" s="16">
        <v>72.05</v>
      </c>
      <c r="AJ50" s="15">
        <v>4</v>
      </c>
      <c r="AK50" s="15"/>
      <c r="AL50" s="14"/>
    </row>
    <row r="51" ht="45" customHeight="1" spans="1:38">
      <c r="A51" s="31">
        <v>49</v>
      </c>
      <c r="B51" s="16" t="s">
        <v>132</v>
      </c>
      <c r="C51" s="16" t="s">
        <v>606</v>
      </c>
      <c r="D51" s="17" t="s">
        <v>656</v>
      </c>
      <c r="E51" s="19" t="s">
        <v>657</v>
      </c>
      <c r="F51" s="19" t="s">
        <v>210</v>
      </c>
      <c r="G51" s="20" t="s">
        <v>658</v>
      </c>
      <c r="H51" s="20" t="s">
        <v>138</v>
      </c>
      <c r="I51" s="20" t="s">
        <v>659</v>
      </c>
      <c r="J51" s="20" t="s">
        <v>242</v>
      </c>
      <c r="K51" s="20" t="s">
        <v>141</v>
      </c>
      <c r="L51" s="20" t="s">
        <v>244</v>
      </c>
      <c r="M51" s="20" t="s">
        <v>660</v>
      </c>
      <c r="N51" s="20" t="s">
        <v>224</v>
      </c>
      <c r="O51" s="21" t="s">
        <v>661</v>
      </c>
      <c r="P51" s="21" t="s">
        <v>146</v>
      </c>
      <c r="Q51" s="21" t="s">
        <v>147</v>
      </c>
      <c r="R51" s="21" t="s">
        <v>148</v>
      </c>
      <c r="S51" s="21" t="s">
        <v>149</v>
      </c>
      <c r="T51" s="18" t="s">
        <v>151</v>
      </c>
      <c r="U51" s="18" t="s">
        <v>151</v>
      </c>
      <c r="V51" s="21" t="s">
        <v>662</v>
      </c>
      <c r="W51" s="21" t="s">
        <v>663</v>
      </c>
      <c r="X51" s="34" t="s">
        <v>664</v>
      </c>
      <c r="Y51" s="21" t="s">
        <v>664</v>
      </c>
      <c r="Z51" s="21" t="s">
        <v>665</v>
      </c>
      <c r="AA51" s="21">
        <v>64</v>
      </c>
      <c r="AB51" s="19">
        <v>57.5</v>
      </c>
      <c r="AC51" s="19"/>
      <c r="AD51" s="19">
        <v>121.5</v>
      </c>
      <c r="AE51" s="16">
        <v>10</v>
      </c>
      <c r="AF51" s="19">
        <v>1</v>
      </c>
      <c r="AG51" s="16">
        <v>18</v>
      </c>
      <c r="AH51" s="16">
        <v>83.2</v>
      </c>
      <c r="AI51" s="16">
        <v>71.975</v>
      </c>
      <c r="AJ51" s="15">
        <v>5</v>
      </c>
      <c r="AK51" s="15"/>
      <c r="AL51" s="14"/>
    </row>
    <row r="52" ht="45" customHeight="1" spans="1:38">
      <c r="A52" s="31">
        <v>50</v>
      </c>
      <c r="B52" s="16" t="s">
        <v>132</v>
      </c>
      <c r="C52" s="16" t="s">
        <v>666</v>
      </c>
      <c r="D52" s="17" t="s">
        <v>667</v>
      </c>
      <c r="E52" s="19" t="s">
        <v>668</v>
      </c>
      <c r="F52" s="19" t="s">
        <v>136</v>
      </c>
      <c r="G52" s="20" t="s">
        <v>669</v>
      </c>
      <c r="H52" s="20" t="s">
        <v>138</v>
      </c>
      <c r="I52" s="20" t="s">
        <v>670</v>
      </c>
      <c r="J52" s="20" t="s">
        <v>623</v>
      </c>
      <c r="K52" s="20" t="s">
        <v>141</v>
      </c>
      <c r="L52" s="20" t="s">
        <v>244</v>
      </c>
      <c r="M52" s="20" t="s">
        <v>333</v>
      </c>
      <c r="N52" s="20" t="s">
        <v>671</v>
      </c>
      <c r="O52" s="21" t="s">
        <v>672</v>
      </c>
      <c r="P52" s="21" t="s">
        <v>146</v>
      </c>
      <c r="Q52" s="21" t="s">
        <v>147</v>
      </c>
      <c r="R52" s="21" t="s">
        <v>148</v>
      </c>
      <c r="S52" s="21" t="s">
        <v>149</v>
      </c>
      <c r="T52" s="18" t="s">
        <v>151</v>
      </c>
      <c r="U52" s="18" t="s">
        <v>151</v>
      </c>
      <c r="V52" s="21" t="s">
        <v>673</v>
      </c>
      <c r="W52" s="21" t="s">
        <v>529</v>
      </c>
      <c r="X52" s="34" t="s">
        <v>674</v>
      </c>
      <c r="Y52" s="21" t="s">
        <v>675</v>
      </c>
      <c r="Z52" s="21" t="s">
        <v>676</v>
      </c>
      <c r="AA52" s="21">
        <v>62</v>
      </c>
      <c r="AB52" s="19">
        <v>67</v>
      </c>
      <c r="AC52" s="19"/>
      <c r="AD52" s="19">
        <v>129</v>
      </c>
      <c r="AE52" s="16">
        <v>10</v>
      </c>
      <c r="AF52" s="19">
        <v>1</v>
      </c>
      <c r="AG52" s="16">
        <v>5</v>
      </c>
      <c r="AH52" s="16">
        <v>80.8</v>
      </c>
      <c r="AI52" s="16">
        <v>72.65</v>
      </c>
      <c r="AJ52" s="15">
        <v>1</v>
      </c>
      <c r="AK52" s="15"/>
      <c r="AL52" s="14"/>
    </row>
    <row r="53" ht="45" customHeight="1" spans="1:38">
      <c r="A53" s="31">
        <v>51</v>
      </c>
      <c r="B53" s="16" t="s">
        <v>132</v>
      </c>
      <c r="C53" s="16" t="s">
        <v>666</v>
      </c>
      <c r="D53" s="17" t="s">
        <v>677</v>
      </c>
      <c r="E53" s="19" t="s">
        <v>678</v>
      </c>
      <c r="F53" s="19" t="s">
        <v>136</v>
      </c>
      <c r="G53" s="20" t="s">
        <v>679</v>
      </c>
      <c r="H53" s="20" t="s">
        <v>138</v>
      </c>
      <c r="I53" s="20" t="s">
        <v>680</v>
      </c>
      <c r="J53" s="20" t="s">
        <v>366</v>
      </c>
      <c r="K53" s="20" t="s">
        <v>681</v>
      </c>
      <c r="L53" s="20" t="s">
        <v>160</v>
      </c>
      <c r="M53" s="20" t="s">
        <v>682</v>
      </c>
      <c r="N53" s="20" t="s">
        <v>683</v>
      </c>
      <c r="O53" s="21" t="s">
        <v>182</v>
      </c>
      <c r="P53" s="21" t="s">
        <v>146</v>
      </c>
      <c r="Q53" s="21" t="s">
        <v>147</v>
      </c>
      <c r="R53" s="21" t="s">
        <v>148</v>
      </c>
      <c r="S53" s="21" t="s">
        <v>149</v>
      </c>
      <c r="T53" s="18" t="s">
        <v>150</v>
      </c>
      <c r="U53" s="18" t="s">
        <v>150</v>
      </c>
      <c r="V53" s="21" t="s">
        <v>149</v>
      </c>
      <c r="W53" s="21" t="s">
        <v>149</v>
      </c>
      <c r="X53" s="34" t="s">
        <v>684</v>
      </c>
      <c r="Y53" s="21" t="s">
        <v>685</v>
      </c>
      <c r="Z53" s="21" t="s">
        <v>686</v>
      </c>
      <c r="AA53" s="21">
        <v>65</v>
      </c>
      <c r="AB53" s="19">
        <v>65.5</v>
      </c>
      <c r="AC53" s="19"/>
      <c r="AD53" s="19">
        <v>130.5</v>
      </c>
      <c r="AE53" s="16">
        <v>10</v>
      </c>
      <c r="AF53" s="19">
        <v>1</v>
      </c>
      <c r="AG53" s="16">
        <v>13</v>
      </c>
      <c r="AH53" s="16">
        <v>79.8</v>
      </c>
      <c r="AI53" s="16">
        <v>72.525</v>
      </c>
      <c r="AJ53" s="15">
        <v>2</v>
      </c>
      <c r="AK53" s="15"/>
      <c r="AL53" s="14"/>
    </row>
    <row r="54" ht="45" customHeight="1" spans="1:38">
      <c r="A54" s="31">
        <v>52</v>
      </c>
      <c r="B54" s="16" t="s">
        <v>687</v>
      </c>
      <c r="C54" s="16" t="s">
        <v>133</v>
      </c>
      <c r="D54" s="17" t="s">
        <v>688</v>
      </c>
      <c r="E54" s="19" t="s">
        <v>689</v>
      </c>
      <c r="F54" s="19" t="s">
        <v>136</v>
      </c>
      <c r="G54" s="20" t="s">
        <v>690</v>
      </c>
      <c r="H54" s="20" t="s">
        <v>138</v>
      </c>
      <c r="I54" s="20" t="s">
        <v>691</v>
      </c>
      <c r="J54" s="20" t="s">
        <v>284</v>
      </c>
      <c r="K54" s="20" t="s">
        <v>141</v>
      </c>
      <c r="L54" s="20" t="s">
        <v>160</v>
      </c>
      <c r="M54" s="20" t="s">
        <v>453</v>
      </c>
      <c r="N54" s="20" t="s">
        <v>692</v>
      </c>
      <c r="O54" s="21" t="s">
        <v>182</v>
      </c>
      <c r="P54" s="21" t="s">
        <v>247</v>
      </c>
      <c r="Q54" s="21" t="s">
        <v>248</v>
      </c>
      <c r="R54" s="21" t="s">
        <v>148</v>
      </c>
      <c r="S54" s="21" t="s">
        <v>149</v>
      </c>
      <c r="T54" s="18" t="s">
        <v>150</v>
      </c>
      <c r="U54" s="18" t="s">
        <v>151</v>
      </c>
      <c r="V54" s="21" t="s">
        <v>149</v>
      </c>
      <c r="W54" s="21" t="s">
        <v>149</v>
      </c>
      <c r="X54" s="34" t="s">
        <v>693</v>
      </c>
      <c r="Y54" s="21" t="s">
        <v>694</v>
      </c>
      <c r="Z54" s="21" t="s">
        <v>695</v>
      </c>
      <c r="AA54" s="21">
        <v>73</v>
      </c>
      <c r="AB54" s="19">
        <v>61</v>
      </c>
      <c r="AC54" s="19"/>
      <c r="AD54" s="19">
        <v>134</v>
      </c>
      <c r="AE54" s="16">
        <v>11</v>
      </c>
      <c r="AF54" s="19">
        <v>1</v>
      </c>
      <c r="AG54" s="16">
        <v>13</v>
      </c>
      <c r="AH54" s="16">
        <v>82.8</v>
      </c>
      <c r="AI54" s="16">
        <v>74.9</v>
      </c>
      <c r="AJ54" s="15">
        <v>1</v>
      </c>
      <c r="AK54" s="15"/>
      <c r="AL54" s="14"/>
    </row>
    <row r="55" ht="45" customHeight="1" spans="1:38">
      <c r="A55" s="31">
        <v>53</v>
      </c>
      <c r="B55" s="16" t="s">
        <v>687</v>
      </c>
      <c r="C55" s="16" t="s">
        <v>133</v>
      </c>
      <c r="D55" s="17" t="s">
        <v>696</v>
      </c>
      <c r="E55" s="19" t="s">
        <v>697</v>
      </c>
      <c r="F55" s="19" t="s">
        <v>136</v>
      </c>
      <c r="G55" s="20" t="s">
        <v>698</v>
      </c>
      <c r="H55" s="20" t="s">
        <v>138</v>
      </c>
      <c r="I55" s="20" t="s">
        <v>699</v>
      </c>
      <c r="J55" s="20" t="s">
        <v>623</v>
      </c>
      <c r="K55" s="20" t="s">
        <v>700</v>
      </c>
      <c r="L55" s="20" t="s">
        <v>160</v>
      </c>
      <c r="M55" s="20" t="s">
        <v>701</v>
      </c>
      <c r="N55" s="20" t="s">
        <v>246</v>
      </c>
      <c r="O55" s="21" t="s">
        <v>702</v>
      </c>
      <c r="P55" s="21" t="s">
        <v>247</v>
      </c>
      <c r="Q55" s="21" t="s">
        <v>248</v>
      </c>
      <c r="R55" s="21" t="s">
        <v>148</v>
      </c>
      <c r="S55" s="21" t="s">
        <v>149</v>
      </c>
      <c r="T55" s="18" t="s">
        <v>150</v>
      </c>
      <c r="U55" s="18" t="s">
        <v>151</v>
      </c>
      <c r="V55" s="21" t="s">
        <v>149</v>
      </c>
      <c r="W55" s="21" t="s">
        <v>149</v>
      </c>
      <c r="X55" s="34" t="s">
        <v>703</v>
      </c>
      <c r="Y55" s="21" t="s">
        <v>703</v>
      </c>
      <c r="Z55" s="21" t="s">
        <v>704</v>
      </c>
      <c r="AA55" s="21">
        <v>74</v>
      </c>
      <c r="AB55" s="19">
        <v>68</v>
      </c>
      <c r="AC55" s="19"/>
      <c r="AD55" s="19">
        <v>142</v>
      </c>
      <c r="AE55" s="16">
        <v>11</v>
      </c>
      <c r="AF55" s="19">
        <v>1</v>
      </c>
      <c r="AG55" s="16">
        <v>8</v>
      </c>
      <c r="AH55" s="16">
        <v>78.6</v>
      </c>
      <c r="AI55" s="16">
        <v>74.8</v>
      </c>
      <c r="AJ55" s="15">
        <v>2</v>
      </c>
      <c r="AK55" s="15"/>
      <c r="AL55" s="14"/>
    </row>
    <row r="56" ht="45" customHeight="1" spans="1:38">
      <c r="A56" s="31">
        <v>54</v>
      </c>
      <c r="B56" s="16" t="s">
        <v>687</v>
      </c>
      <c r="C56" s="16" t="s">
        <v>133</v>
      </c>
      <c r="D56" s="17" t="s">
        <v>705</v>
      </c>
      <c r="E56" s="19" t="s">
        <v>706</v>
      </c>
      <c r="F56" s="19" t="s">
        <v>136</v>
      </c>
      <c r="G56" s="20" t="s">
        <v>707</v>
      </c>
      <c r="H56" s="20" t="s">
        <v>138</v>
      </c>
      <c r="I56" s="20" t="s">
        <v>708</v>
      </c>
      <c r="J56" s="20" t="s">
        <v>242</v>
      </c>
      <c r="K56" s="20" t="s">
        <v>709</v>
      </c>
      <c r="L56" s="20" t="s">
        <v>160</v>
      </c>
      <c r="M56" s="20" t="s">
        <v>710</v>
      </c>
      <c r="N56" s="20" t="s">
        <v>711</v>
      </c>
      <c r="O56" s="21" t="s">
        <v>712</v>
      </c>
      <c r="P56" s="21" t="s">
        <v>247</v>
      </c>
      <c r="Q56" s="21" t="s">
        <v>248</v>
      </c>
      <c r="R56" s="21" t="s">
        <v>148</v>
      </c>
      <c r="S56" s="21" t="s">
        <v>149</v>
      </c>
      <c r="T56" s="18" t="s">
        <v>150</v>
      </c>
      <c r="U56" s="18" t="s">
        <v>151</v>
      </c>
      <c r="V56" s="21" t="s">
        <v>149</v>
      </c>
      <c r="W56" s="21" t="s">
        <v>149</v>
      </c>
      <c r="X56" s="34" t="s">
        <v>713</v>
      </c>
      <c r="Y56" s="21" t="s">
        <v>714</v>
      </c>
      <c r="Z56" s="21" t="s">
        <v>715</v>
      </c>
      <c r="AA56" s="21">
        <v>74.5</v>
      </c>
      <c r="AB56" s="19">
        <v>63</v>
      </c>
      <c r="AC56" s="19"/>
      <c r="AD56" s="19">
        <v>137.5</v>
      </c>
      <c r="AE56" s="16">
        <v>11</v>
      </c>
      <c r="AF56" s="19">
        <v>1</v>
      </c>
      <c r="AG56" s="16">
        <v>2</v>
      </c>
      <c r="AH56" s="16">
        <v>79.2</v>
      </c>
      <c r="AI56" s="16">
        <v>73.975</v>
      </c>
      <c r="AJ56" s="15">
        <v>3</v>
      </c>
      <c r="AK56" s="15"/>
      <c r="AL56" s="14"/>
    </row>
    <row r="57" ht="45" customHeight="1" spans="1:38">
      <c r="A57" s="31">
        <v>55</v>
      </c>
      <c r="B57" s="16" t="s">
        <v>687</v>
      </c>
      <c r="C57" s="16" t="s">
        <v>133</v>
      </c>
      <c r="D57" s="17" t="s">
        <v>716</v>
      </c>
      <c r="E57" s="19" t="s">
        <v>717</v>
      </c>
      <c r="F57" s="19" t="s">
        <v>136</v>
      </c>
      <c r="G57" s="20" t="s">
        <v>718</v>
      </c>
      <c r="H57" s="20" t="s">
        <v>138</v>
      </c>
      <c r="I57" s="20" t="s">
        <v>719</v>
      </c>
      <c r="J57" s="20" t="s">
        <v>342</v>
      </c>
      <c r="K57" s="20" t="s">
        <v>720</v>
      </c>
      <c r="L57" s="20" t="s">
        <v>160</v>
      </c>
      <c r="M57" s="20" t="s">
        <v>721</v>
      </c>
      <c r="N57" s="20" t="s">
        <v>722</v>
      </c>
      <c r="O57" s="21" t="s">
        <v>145</v>
      </c>
      <c r="P57" s="21" t="s">
        <v>247</v>
      </c>
      <c r="Q57" s="21" t="s">
        <v>248</v>
      </c>
      <c r="R57" s="21" t="s">
        <v>148</v>
      </c>
      <c r="S57" s="21" t="s">
        <v>149</v>
      </c>
      <c r="T57" s="18" t="s">
        <v>150</v>
      </c>
      <c r="U57" s="18" t="s">
        <v>151</v>
      </c>
      <c r="V57" s="21" t="s">
        <v>149</v>
      </c>
      <c r="W57" s="21" t="s">
        <v>149</v>
      </c>
      <c r="X57" s="34" t="s">
        <v>723</v>
      </c>
      <c r="Y57" s="21" t="s">
        <v>724</v>
      </c>
      <c r="Z57" s="21" t="s">
        <v>721</v>
      </c>
      <c r="AA57" s="21">
        <v>67.5</v>
      </c>
      <c r="AB57" s="19">
        <v>62</v>
      </c>
      <c r="AC57" s="19"/>
      <c r="AD57" s="19">
        <v>129.5</v>
      </c>
      <c r="AE57" s="16">
        <v>11</v>
      </c>
      <c r="AF57" s="19">
        <v>1</v>
      </c>
      <c r="AG57" s="16">
        <v>11</v>
      </c>
      <c r="AH57" s="16">
        <v>82.8</v>
      </c>
      <c r="AI57" s="16">
        <v>73.775</v>
      </c>
      <c r="AJ57" s="15">
        <v>4</v>
      </c>
      <c r="AK57" s="15"/>
      <c r="AL57" s="14"/>
    </row>
    <row r="58" ht="45" customHeight="1" spans="1:38">
      <c r="A58" s="31">
        <v>56</v>
      </c>
      <c r="B58" s="16" t="s">
        <v>687</v>
      </c>
      <c r="C58" s="16" t="s">
        <v>133</v>
      </c>
      <c r="D58" s="17" t="s">
        <v>725</v>
      </c>
      <c r="E58" s="19" t="s">
        <v>726</v>
      </c>
      <c r="F58" s="19" t="s">
        <v>136</v>
      </c>
      <c r="G58" s="20" t="s">
        <v>727</v>
      </c>
      <c r="H58" s="20" t="s">
        <v>138</v>
      </c>
      <c r="I58" s="20" t="s">
        <v>728</v>
      </c>
      <c r="J58" s="20" t="s">
        <v>284</v>
      </c>
      <c r="K58" s="20" t="s">
        <v>729</v>
      </c>
      <c r="L58" s="20" t="s">
        <v>160</v>
      </c>
      <c r="M58" s="20" t="s">
        <v>730</v>
      </c>
      <c r="N58" s="20" t="s">
        <v>731</v>
      </c>
      <c r="O58" s="21" t="s">
        <v>182</v>
      </c>
      <c r="P58" s="21" t="s">
        <v>247</v>
      </c>
      <c r="Q58" s="21" t="s">
        <v>248</v>
      </c>
      <c r="R58" s="21" t="s">
        <v>148</v>
      </c>
      <c r="S58" s="21" t="s">
        <v>149</v>
      </c>
      <c r="T58" s="18" t="s">
        <v>150</v>
      </c>
      <c r="U58" s="18" t="s">
        <v>150</v>
      </c>
      <c r="V58" s="21" t="s">
        <v>149</v>
      </c>
      <c r="W58" s="21" t="s">
        <v>149</v>
      </c>
      <c r="X58" s="34" t="s">
        <v>732</v>
      </c>
      <c r="Y58" s="21" t="s">
        <v>733</v>
      </c>
      <c r="Z58" s="21" t="s">
        <v>734</v>
      </c>
      <c r="AA58" s="21">
        <v>76.5</v>
      </c>
      <c r="AB58" s="19">
        <v>59.5</v>
      </c>
      <c r="AC58" s="19"/>
      <c r="AD58" s="19">
        <v>136</v>
      </c>
      <c r="AE58" s="16">
        <v>11</v>
      </c>
      <c r="AF58" s="19">
        <v>1</v>
      </c>
      <c r="AG58" s="16">
        <v>7</v>
      </c>
      <c r="AH58" s="16">
        <v>78.4</v>
      </c>
      <c r="AI58" s="16">
        <v>73.2</v>
      </c>
      <c r="AJ58" s="15">
        <v>5</v>
      </c>
      <c r="AK58" s="15"/>
      <c r="AL58" s="14"/>
    </row>
    <row r="59" ht="45" customHeight="1" spans="1:38">
      <c r="A59" s="31">
        <v>57</v>
      </c>
      <c r="B59" s="16" t="s">
        <v>687</v>
      </c>
      <c r="C59" s="16" t="s">
        <v>207</v>
      </c>
      <c r="D59" s="17" t="s">
        <v>735</v>
      </c>
      <c r="E59" s="19" t="s">
        <v>736</v>
      </c>
      <c r="F59" s="19" t="s">
        <v>210</v>
      </c>
      <c r="G59" s="20" t="s">
        <v>737</v>
      </c>
      <c r="H59" s="20" t="s">
        <v>138</v>
      </c>
      <c r="I59" s="20" t="s">
        <v>738</v>
      </c>
      <c r="J59" s="20" t="s">
        <v>284</v>
      </c>
      <c r="K59" s="20" t="s">
        <v>141</v>
      </c>
      <c r="L59" s="20" t="s">
        <v>244</v>
      </c>
      <c r="M59" s="20" t="s">
        <v>739</v>
      </c>
      <c r="N59" s="20" t="s">
        <v>740</v>
      </c>
      <c r="O59" s="21" t="s">
        <v>182</v>
      </c>
      <c r="P59" s="21" t="s">
        <v>247</v>
      </c>
      <c r="Q59" s="21" t="s">
        <v>248</v>
      </c>
      <c r="R59" s="21" t="s">
        <v>148</v>
      </c>
      <c r="S59" s="21" t="s">
        <v>149</v>
      </c>
      <c r="T59" s="18" t="s">
        <v>150</v>
      </c>
      <c r="U59" s="18" t="s">
        <v>150</v>
      </c>
      <c r="V59" s="21" t="s">
        <v>149</v>
      </c>
      <c r="W59" s="21" t="s">
        <v>149</v>
      </c>
      <c r="X59" s="34" t="s">
        <v>741</v>
      </c>
      <c r="Y59" s="21" t="s">
        <v>742</v>
      </c>
      <c r="Z59" s="21" t="s">
        <v>743</v>
      </c>
      <c r="AA59" s="21">
        <v>71</v>
      </c>
      <c r="AB59" s="19">
        <v>68.5</v>
      </c>
      <c r="AC59" s="19"/>
      <c r="AD59" s="19">
        <v>139.5</v>
      </c>
      <c r="AE59" s="16">
        <v>12</v>
      </c>
      <c r="AF59" s="19">
        <v>1</v>
      </c>
      <c r="AG59" s="16">
        <v>6</v>
      </c>
      <c r="AH59" s="16">
        <v>83.8</v>
      </c>
      <c r="AI59" s="16">
        <v>76.775</v>
      </c>
      <c r="AJ59" s="15">
        <v>1</v>
      </c>
      <c r="AK59" s="15"/>
      <c r="AL59" s="14"/>
    </row>
    <row r="60" ht="45" customHeight="1" spans="1:38">
      <c r="A60" s="31">
        <v>58</v>
      </c>
      <c r="B60" s="16" t="s">
        <v>687</v>
      </c>
      <c r="C60" s="16" t="s">
        <v>207</v>
      </c>
      <c r="D60" s="17" t="s">
        <v>744</v>
      </c>
      <c r="E60" s="19" t="s">
        <v>745</v>
      </c>
      <c r="F60" s="19" t="s">
        <v>210</v>
      </c>
      <c r="G60" s="20" t="s">
        <v>746</v>
      </c>
      <c r="H60" s="20" t="s">
        <v>138</v>
      </c>
      <c r="I60" s="20" t="s">
        <v>747</v>
      </c>
      <c r="J60" s="20" t="s">
        <v>242</v>
      </c>
      <c r="K60" s="20" t="s">
        <v>141</v>
      </c>
      <c r="L60" s="20" t="s">
        <v>244</v>
      </c>
      <c r="M60" s="20" t="s">
        <v>748</v>
      </c>
      <c r="N60" s="20" t="s">
        <v>749</v>
      </c>
      <c r="O60" s="21" t="s">
        <v>145</v>
      </c>
      <c r="P60" s="21" t="s">
        <v>247</v>
      </c>
      <c r="Q60" s="21" t="s">
        <v>248</v>
      </c>
      <c r="R60" s="21" t="s">
        <v>148</v>
      </c>
      <c r="S60" s="21" t="s">
        <v>149</v>
      </c>
      <c r="T60" s="18" t="s">
        <v>150</v>
      </c>
      <c r="U60" s="18" t="s">
        <v>151</v>
      </c>
      <c r="V60" s="21" t="s">
        <v>149</v>
      </c>
      <c r="W60" s="21" t="s">
        <v>149</v>
      </c>
      <c r="X60" s="34" t="s">
        <v>750</v>
      </c>
      <c r="Y60" s="21" t="s">
        <v>751</v>
      </c>
      <c r="Z60" s="21" t="s">
        <v>752</v>
      </c>
      <c r="AA60" s="21">
        <v>67.5</v>
      </c>
      <c r="AB60" s="19">
        <v>72.5</v>
      </c>
      <c r="AC60" s="19"/>
      <c r="AD60" s="19">
        <v>140</v>
      </c>
      <c r="AE60" s="16">
        <v>12</v>
      </c>
      <c r="AF60" s="19">
        <v>1</v>
      </c>
      <c r="AG60" s="16">
        <v>14</v>
      </c>
      <c r="AH60" s="16">
        <v>79.8</v>
      </c>
      <c r="AI60" s="16">
        <v>74.9</v>
      </c>
      <c r="AJ60" s="15">
        <v>2</v>
      </c>
      <c r="AK60" s="15"/>
      <c r="AL60" s="14"/>
    </row>
    <row r="61" ht="45" customHeight="1" spans="1:38">
      <c r="A61" s="31">
        <v>59</v>
      </c>
      <c r="B61" s="16" t="s">
        <v>687</v>
      </c>
      <c r="C61" s="16" t="s">
        <v>207</v>
      </c>
      <c r="D61" s="17" t="s">
        <v>753</v>
      </c>
      <c r="E61" s="19" t="s">
        <v>754</v>
      </c>
      <c r="F61" s="19" t="s">
        <v>210</v>
      </c>
      <c r="G61" s="20" t="s">
        <v>755</v>
      </c>
      <c r="H61" s="20" t="s">
        <v>138</v>
      </c>
      <c r="I61" s="20" t="s">
        <v>756</v>
      </c>
      <c r="J61" s="20" t="s">
        <v>342</v>
      </c>
      <c r="K61" s="20" t="s">
        <v>141</v>
      </c>
      <c r="L61" s="20" t="s">
        <v>244</v>
      </c>
      <c r="M61" s="20" t="s">
        <v>757</v>
      </c>
      <c r="N61" s="20" t="s">
        <v>758</v>
      </c>
      <c r="O61" s="21" t="s">
        <v>759</v>
      </c>
      <c r="P61" s="21" t="s">
        <v>247</v>
      </c>
      <c r="Q61" s="21" t="s">
        <v>248</v>
      </c>
      <c r="R61" s="21" t="s">
        <v>148</v>
      </c>
      <c r="S61" s="21" t="s">
        <v>149</v>
      </c>
      <c r="T61" s="18" t="s">
        <v>150</v>
      </c>
      <c r="U61" s="18" t="s">
        <v>151</v>
      </c>
      <c r="V61" s="21" t="s">
        <v>149</v>
      </c>
      <c r="W61" s="21" t="s">
        <v>149</v>
      </c>
      <c r="X61" s="34" t="s">
        <v>760</v>
      </c>
      <c r="Y61" s="21" t="s">
        <v>761</v>
      </c>
      <c r="Z61" s="21" t="s">
        <v>762</v>
      </c>
      <c r="AA61" s="21">
        <v>72</v>
      </c>
      <c r="AB61" s="19">
        <v>61</v>
      </c>
      <c r="AC61" s="19"/>
      <c r="AD61" s="19">
        <v>133</v>
      </c>
      <c r="AE61" s="16">
        <v>12</v>
      </c>
      <c r="AF61" s="19">
        <v>1</v>
      </c>
      <c r="AG61" s="16">
        <v>8</v>
      </c>
      <c r="AH61" s="16">
        <v>83.2</v>
      </c>
      <c r="AI61" s="16">
        <v>74.85</v>
      </c>
      <c r="AJ61" s="15">
        <v>3</v>
      </c>
      <c r="AK61" s="15"/>
      <c r="AL61" s="14"/>
    </row>
    <row r="62" ht="45" customHeight="1" spans="1:38">
      <c r="A62" s="31">
        <v>60</v>
      </c>
      <c r="B62" s="16" t="s">
        <v>687</v>
      </c>
      <c r="C62" s="16" t="s">
        <v>207</v>
      </c>
      <c r="D62" s="17" t="s">
        <v>763</v>
      </c>
      <c r="E62" s="19" t="s">
        <v>764</v>
      </c>
      <c r="F62" s="19" t="s">
        <v>210</v>
      </c>
      <c r="G62" s="20" t="s">
        <v>765</v>
      </c>
      <c r="H62" s="20" t="s">
        <v>138</v>
      </c>
      <c r="I62" s="20" t="s">
        <v>766</v>
      </c>
      <c r="J62" s="20" t="s">
        <v>342</v>
      </c>
      <c r="K62" s="20" t="s">
        <v>141</v>
      </c>
      <c r="L62" s="20" t="s">
        <v>244</v>
      </c>
      <c r="M62" s="20" t="s">
        <v>767</v>
      </c>
      <c r="N62" s="20" t="s">
        <v>768</v>
      </c>
      <c r="O62" s="21" t="s">
        <v>769</v>
      </c>
      <c r="P62" s="21" t="s">
        <v>247</v>
      </c>
      <c r="Q62" s="21" t="s">
        <v>248</v>
      </c>
      <c r="R62" s="21" t="s">
        <v>148</v>
      </c>
      <c r="S62" s="21" t="s">
        <v>149</v>
      </c>
      <c r="T62" s="18" t="s">
        <v>150</v>
      </c>
      <c r="U62" s="18" t="s">
        <v>151</v>
      </c>
      <c r="V62" s="21" t="s">
        <v>149</v>
      </c>
      <c r="W62" s="21" t="s">
        <v>149</v>
      </c>
      <c r="X62" s="34" t="s">
        <v>770</v>
      </c>
      <c r="Y62" s="21" t="s">
        <v>771</v>
      </c>
      <c r="Z62" s="21" t="s">
        <v>772</v>
      </c>
      <c r="AA62" s="21">
        <v>65</v>
      </c>
      <c r="AB62" s="19">
        <v>69.5</v>
      </c>
      <c r="AC62" s="19"/>
      <c r="AD62" s="19">
        <v>134.5</v>
      </c>
      <c r="AE62" s="16">
        <v>12</v>
      </c>
      <c r="AF62" s="19">
        <v>1</v>
      </c>
      <c r="AG62" s="16">
        <v>11</v>
      </c>
      <c r="AH62" s="16">
        <v>80.6</v>
      </c>
      <c r="AI62" s="16">
        <v>73.925</v>
      </c>
      <c r="AJ62" s="15">
        <v>4</v>
      </c>
      <c r="AK62" s="15"/>
      <c r="AL62" s="14"/>
    </row>
    <row r="63" ht="45" customHeight="1" spans="1:38">
      <c r="A63" s="31">
        <v>61</v>
      </c>
      <c r="B63" s="16" t="s">
        <v>687</v>
      </c>
      <c r="C63" s="16" t="s">
        <v>207</v>
      </c>
      <c r="D63" s="17" t="s">
        <v>773</v>
      </c>
      <c r="E63" s="19" t="s">
        <v>774</v>
      </c>
      <c r="F63" s="19" t="s">
        <v>210</v>
      </c>
      <c r="G63" s="20" t="s">
        <v>775</v>
      </c>
      <c r="H63" s="20" t="s">
        <v>138</v>
      </c>
      <c r="I63" s="20" t="s">
        <v>776</v>
      </c>
      <c r="J63" s="20" t="s">
        <v>242</v>
      </c>
      <c r="K63" s="20" t="s">
        <v>213</v>
      </c>
      <c r="L63" s="20" t="s">
        <v>244</v>
      </c>
      <c r="M63" s="20" t="s">
        <v>777</v>
      </c>
      <c r="N63" s="20" t="s">
        <v>778</v>
      </c>
      <c r="O63" s="21" t="s">
        <v>145</v>
      </c>
      <c r="P63" s="21" t="s">
        <v>247</v>
      </c>
      <c r="Q63" s="21" t="s">
        <v>248</v>
      </c>
      <c r="R63" s="21" t="s">
        <v>148</v>
      </c>
      <c r="S63" s="21" t="s">
        <v>149</v>
      </c>
      <c r="T63" s="18" t="s">
        <v>150</v>
      </c>
      <c r="U63" s="18" t="s">
        <v>151</v>
      </c>
      <c r="V63" s="21" t="s">
        <v>149</v>
      </c>
      <c r="W63" s="21" t="s">
        <v>149</v>
      </c>
      <c r="X63" s="34" t="s">
        <v>779</v>
      </c>
      <c r="Y63" s="21" t="s">
        <v>780</v>
      </c>
      <c r="Z63" s="21" t="s">
        <v>781</v>
      </c>
      <c r="AA63" s="21">
        <v>64</v>
      </c>
      <c r="AB63" s="19">
        <v>70.5</v>
      </c>
      <c r="AC63" s="19"/>
      <c r="AD63" s="19">
        <v>134.5</v>
      </c>
      <c r="AE63" s="16">
        <v>12</v>
      </c>
      <c r="AF63" s="19">
        <v>1</v>
      </c>
      <c r="AG63" s="16">
        <v>13</v>
      </c>
      <c r="AH63" s="16">
        <v>80.4</v>
      </c>
      <c r="AI63" s="16">
        <v>73.825</v>
      </c>
      <c r="AJ63" s="15">
        <v>5</v>
      </c>
      <c r="AK63" s="15"/>
      <c r="AL63" s="14"/>
    </row>
    <row r="64" ht="45" customHeight="1" spans="1:38">
      <c r="A64" s="31">
        <v>62</v>
      </c>
      <c r="B64" s="16" t="s">
        <v>687</v>
      </c>
      <c r="C64" s="16" t="s">
        <v>268</v>
      </c>
      <c r="D64" s="17" t="s">
        <v>782</v>
      </c>
      <c r="E64" s="19" t="s">
        <v>783</v>
      </c>
      <c r="F64" s="19" t="s">
        <v>136</v>
      </c>
      <c r="G64" s="20" t="s">
        <v>784</v>
      </c>
      <c r="H64" s="20" t="s">
        <v>138</v>
      </c>
      <c r="I64" s="20" t="s">
        <v>785</v>
      </c>
      <c r="J64" s="20" t="s">
        <v>366</v>
      </c>
      <c r="K64" s="20" t="s">
        <v>141</v>
      </c>
      <c r="L64" s="20" t="s">
        <v>244</v>
      </c>
      <c r="M64" s="20" t="s">
        <v>245</v>
      </c>
      <c r="N64" s="20" t="s">
        <v>786</v>
      </c>
      <c r="O64" s="21" t="s">
        <v>787</v>
      </c>
      <c r="P64" s="21" t="s">
        <v>247</v>
      </c>
      <c r="Q64" s="21" t="s">
        <v>248</v>
      </c>
      <c r="R64" s="21" t="s">
        <v>148</v>
      </c>
      <c r="S64" s="21" t="s">
        <v>149</v>
      </c>
      <c r="T64" s="18" t="s">
        <v>151</v>
      </c>
      <c r="U64" s="18" t="s">
        <v>150</v>
      </c>
      <c r="V64" s="21" t="s">
        <v>149</v>
      </c>
      <c r="W64" s="21" t="s">
        <v>149</v>
      </c>
      <c r="X64" s="34" t="s">
        <v>788</v>
      </c>
      <c r="Y64" s="21" t="s">
        <v>789</v>
      </c>
      <c r="Z64" s="21" t="s">
        <v>790</v>
      </c>
      <c r="AA64" s="21">
        <v>67.5</v>
      </c>
      <c r="AB64" s="19">
        <v>66.5</v>
      </c>
      <c r="AC64" s="19"/>
      <c r="AD64" s="19">
        <v>134</v>
      </c>
      <c r="AE64" s="16">
        <v>13</v>
      </c>
      <c r="AF64" s="19">
        <v>1</v>
      </c>
      <c r="AG64" s="16">
        <v>8</v>
      </c>
      <c r="AH64" s="16">
        <v>83.2</v>
      </c>
      <c r="AI64" s="16">
        <v>75.1</v>
      </c>
      <c r="AJ64" s="15">
        <v>1</v>
      </c>
      <c r="AK64" s="15"/>
      <c r="AL64" s="14"/>
    </row>
    <row r="65" ht="45" customHeight="1" spans="1:38">
      <c r="A65" s="31">
        <v>63</v>
      </c>
      <c r="B65" s="16" t="s">
        <v>687</v>
      </c>
      <c r="C65" s="16" t="s">
        <v>268</v>
      </c>
      <c r="D65" s="17" t="s">
        <v>791</v>
      </c>
      <c r="E65" s="19" t="s">
        <v>792</v>
      </c>
      <c r="F65" s="19" t="s">
        <v>136</v>
      </c>
      <c r="G65" s="20" t="s">
        <v>793</v>
      </c>
      <c r="H65" s="20" t="s">
        <v>138</v>
      </c>
      <c r="I65" s="20" t="s">
        <v>708</v>
      </c>
      <c r="J65" s="20" t="s">
        <v>342</v>
      </c>
      <c r="K65" s="20" t="s">
        <v>794</v>
      </c>
      <c r="L65" s="20" t="s">
        <v>160</v>
      </c>
      <c r="M65" s="20" t="s">
        <v>757</v>
      </c>
      <c r="N65" s="20" t="s">
        <v>795</v>
      </c>
      <c r="O65" s="21" t="s">
        <v>796</v>
      </c>
      <c r="P65" s="21" t="s">
        <v>247</v>
      </c>
      <c r="Q65" s="21" t="s">
        <v>248</v>
      </c>
      <c r="R65" s="21" t="s">
        <v>148</v>
      </c>
      <c r="S65" s="21" t="s">
        <v>149</v>
      </c>
      <c r="T65" s="18" t="s">
        <v>151</v>
      </c>
      <c r="U65" s="18" t="s">
        <v>150</v>
      </c>
      <c r="V65" s="21" t="s">
        <v>149</v>
      </c>
      <c r="W65" s="21" t="s">
        <v>149</v>
      </c>
      <c r="X65" s="34" t="s">
        <v>797</v>
      </c>
      <c r="Y65" s="21" t="s">
        <v>798</v>
      </c>
      <c r="Z65" s="21" t="s">
        <v>799</v>
      </c>
      <c r="AA65" s="21">
        <v>76</v>
      </c>
      <c r="AB65" s="19">
        <v>67.5</v>
      </c>
      <c r="AC65" s="19"/>
      <c r="AD65" s="19">
        <v>143.5</v>
      </c>
      <c r="AE65" s="16">
        <v>13</v>
      </c>
      <c r="AF65" s="19">
        <v>1</v>
      </c>
      <c r="AG65" s="16">
        <v>17</v>
      </c>
      <c r="AH65" s="16">
        <v>77.2</v>
      </c>
      <c r="AI65" s="16">
        <v>74.475</v>
      </c>
      <c r="AJ65" s="15">
        <v>2</v>
      </c>
      <c r="AK65" s="15"/>
      <c r="AL65" s="14"/>
    </row>
    <row r="66" ht="45" customHeight="1" spans="1:38">
      <c r="A66" s="31">
        <v>64</v>
      </c>
      <c r="B66" s="16" t="s">
        <v>687</v>
      </c>
      <c r="C66" s="16" t="s">
        <v>268</v>
      </c>
      <c r="D66" s="17" t="s">
        <v>800</v>
      </c>
      <c r="E66" s="19" t="s">
        <v>801</v>
      </c>
      <c r="F66" s="19" t="s">
        <v>136</v>
      </c>
      <c r="G66" s="20" t="s">
        <v>802</v>
      </c>
      <c r="H66" s="20" t="s">
        <v>138</v>
      </c>
      <c r="I66" s="20" t="s">
        <v>803</v>
      </c>
      <c r="J66" s="20" t="s">
        <v>342</v>
      </c>
      <c r="K66" s="20" t="s">
        <v>804</v>
      </c>
      <c r="L66" s="20" t="s">
        <v>160</v>
      </c>
      <c r="M66" s="20" t="s">
        <v>721</v>
      </c>
      <c r="N66" s="20" t="s">
        <v>805</v>
      </c>
      <c r="O66" s="21" t="s">
        <v>182</v>
      </c>
      <c r="P66" s="21" t="s">
        <v>806</v>
      </c>
      <c r="Q66" s="21" t="s">
        <v>248</v>
      </c>
      <c r="R66" s="21" t="s">
        <v>148</v>
      </c>
      <c r="S66" s="21" t="s">
        <v>149</v>
      </c>
      <c r="T66" s="18" t="s">
        <v>150</v>
      </c>
      <c r="U66" s="18" t="s">
        <v>151</v>
      </c>
      <c r="V66" s="21" t="s">
        <v>149</v>
      </c>
      <c r="W66" s="21" t="s">
        <v>149</v>
      </c>
      <c r="X66" s="34" t="s">
        <v>807</v>
      </c>
      <c r="Y66" s="21" t="s">
        <v>808</v>
      </c>
      <c r="Z66" s="21" t="s">
        <v>809</v>
      </c>
      <c r="AA66" s="21">
        <v>70</v>
      </c>
      <c r="AB66" s="19">
        <v>66</v>
      </c>
      <c r="AC66" s="19"/>
      <c r="AD66" s="19">
        <v>136</v>
      </c>
      <c r="AE66" s="16">
        <v>13</v>
      </c>
      <c r="AF66" s="19">
        <v>1</v>
      </c>
      <c r="AG66" s="16">
        <v>10</v>
      </c>
      <c r="AH66" s="16">
        <v>79.8</v>
      </c>
      <c r="AI66" s="16">
        <v>73.9</v>
      </c>
      <c r="AJ66" s="15">
        <v>3</v>
      </c>
      <c r="AK66" s="15"/>
      <c r="AL66" s="14"/>
    </row>
    <row r="67" ht="45" customHeight="1" spans="1:38">
      <c r="A67" s="31">
        <v>65</v>
      </c>
      <c r="B67" s="16" t="s">
        <v>687</v>
      </c>
      <c r="C67" s="16" t="s">
        <v>268</v>
      </c>
      <c r="D67" s="17" t="s">
        <v>810</v>
      </c>
      <c r="E67" s="19" t="s">
        <v>811</v>
      </c>
      <c r="F67" s="19" t="s">
        <v>136</v>
      </c>
      <c r="G67" s="20" t="s">
        <v>812</v>
      </c>
      <c r="H67" s="20" t="s">
        <v>138</v>
      </c>
      <c r="I67" s="20" t="s">
        <v>813</v>
      </c>
      <c r="J67" s="20" t="s">
        <v>390</v>
      </c>
      <c r="K67" s="20" t="s">
        <v>814</v>
      </c>
      <c r="L67" s="20" t="s">
        <v>244</v>
      </c>
      <c r="M67" s="20" t="s">
        <v>815</v>
      </c>
      <c r="N67" s="20" t="s">
        <v>816</v>
      </c>
      <c r="O67" s="21" t="s">
        <v>817</v>
      </c>
      <c r="P67" s="21" t="s">
        <v>247</v>
      </c>
      <c r="Q67" s="21" t="s">
        <v>248</v>
      </c>
      <c r="R67" s="21" t="s">
        <v>148</v>
      </c>
      <c r="S67" s="21" t="s">
        <v>149</v>
      </c>
      <c r="T67" s="18" t="s">
        <v>151</v>
      </c>
      <c r="U67" s="18" t="s">
        <v>150</v>
      </c>
      <c r="V67" s="21" t="s">
        <v>149</v>
      </c>
      <c r="W67" s="21" t="s">
        <v>149</v>
      </c>
      <c r="X67" s="34" t="s">
        <v>818</v>
      </c>
      <c r="Y67" s="21" t="s">
        <v>819</v>
      </c>
      <c r="Z67" s="21" t="s">
        <v>820</v>
      </c>
      <c r="AA67" s="21">
        <v>67</v>
      </c>
      <c r="AB67" s="19">
        <v>64.5</v>
      </c>
      <c r="AC67" s="19"/>
      <c r="AD67" s="19">
        <v>131.5</v>
      </c>
      <c r="AE67" s="16">
        <v>13</v>
      </c>
      <c r="AF67" s="19">
        <v>1</v>
      </c>
      <c r="AG67" s="16">
        <v>2</v>
      </c>
      <c r="AH67" s="16">
        <v>81.6</v>
      </c>
      <c r="AI67" s="16">
        <v>73.675</v>
      </c>
      <c r="AJ67" s="15">
        <v>4</v>
      </c>
      <c r="AK67" s="15"/>
      <c r="AL67" s="14"/>
    </row>
    <row r="68" ht="45" customHeight="1" spans="1:38">
      <c r="A68" s="31">
        <v>66</v>
      </c>
      <c r="B68" s="16" t="s">
        <v>687</v>
      </c>
      <c r="C68" s="16" t="s">
        <v>268</v>
      </c>
      <c r="D68" s="17" t="s">
        <v>821</v>
      </c>
      <c r="E68" s="19" t="s">
        <v>822</v>
      </c>
      <c r="F68" s="19" t="s">
        <v>136</v>
      </c>
      <c r="G68" s="20" t="s">
        <v>823</v>
      </c>
      <c r="H68" s="20" t="s">
        <v>138</v>
      </c>
      <c r="I68" s="20" t="s">
        <v>824</v>
      </c>
      <c r="J68" s="20" t="s">
        <v>623</v>
      </c>
      <c r="K68" s="20" t="s">
        <v>825</v>
      </c>
      <c r="L68" s="20" t="s">
        <v>160</v>
      </c>
      <c r="M68" s="20" t="s">
        <v>245</v>
      </c>
      <c r="N68" s="20" t="s">
        <v>711</v>
      </c>
      <c r="O68" s="21" t="s">
        <v>324</v>
      </c>
      <c r="P68" s="21" t="s">
        <v>247</v>
      </c>
      <c r="Q68" s="21" t="s">
        <v>248</v>
      </c>
      <c r="R68" s="21" t="s">
        <v>148</v>
      </c>
      <c r="S68" s="21" t="s">
        <v>149</v>
      </c>
      <c r="T68" s="18" t="s">
        <v>151</v>
      </c>
      <c r="U68" s="18" t="s">
        <v>150</v>
      </c>
      <c r="V68" s="21" t="s">
        <v>149</v>
      </c>
      <c r="W68" s="21" t="s">
        <v>149</v>
      </c>
      <c r="X68" s="34" t="s">
        <v>826</v>
      </c>
      <c r="Y68" s="21" t="s">
        <v>827</v>
      </c>
      <c r="Z68" s="21" t="s">
        <v>828</v>
      </c>
      <c r="AA68" s="21">
        <v>69.5</v>
      </c>
      <c r="AB68" s="19">
        <v>68</v>
      </c>
      <c r="AC68" s="19"/>
      <c r="AD68" s="19">
        <v>137.5</v>
      </c>
      <c r="AE68" s="16">
        <v>13</v>
      </c>
      <c r="AF68" s="19">
        <v>1</v>
      </c>
      <c r="AG68" s="16">
        <v>1</v>
      </c>
      <c r="AH68" s="16">
        <v>76.2</v>
      </c>
      <c r="AI68" s="16">
        <v>72.475</v>
      </c>
      <c r="AJ68" s="15">
        <v>5</v>
      </c>
      <c r="AK68" s="15"/>
      <c r="AL68" s="14"/>
    </row>
    <row r="69" ht="45" customHeight="1" spans="1:38">
      <c r="A69" s="31">
        <v>67</v>
      </c>
      <c r="B69" s="16" t="s">
        <v>687</v>
      </c>
      <c r="C69" s="16" t="s">
        <v>310</v>
      </c>
      <c r="D69" s="17" t="s">
        <v>829</v>
      </c>
      <c r="E69" s="19" t="s">
        <v>830</v>
      </c>
      <c r="F69" s="19" t="s">
        <v>210</v>
      </c>
      <c r="G69" s="20" t="s">
        <v>831</v>
      </c>
      <c r="H69" s="20" t="s">
        <v>138</v>
      </c>
      <c r="I69" s="20" t="s">
        <v>832</v>
      </c>
      <c r="J69" s="20" t="s">
        <v>623</v>
      </c>
      <c r="K69" s="20" t="s">
        <v>833</v>
      </c>
      <c r="L69" s="20" t="s">
        <v>160</v>
      </c>
      <c r="M69" s="20" t="s">
        <v>256</v>
      </c>
      <c r="N69" s="20" t="s">
        <v>834</v>
      </c>
      <c r="O69" s="21" t="s">
        <v>787</v>
      </c>
      <c r="P69" s="21" t="s">
        <v>247</v>
      </c>
      <c r="Q69" s="21" t="s">
        <v>248</v>
      </c>
      <c r="R69" s="21" t="s">
        <v>148</v>
      </c>
      <c r="S69" s="21" t="s">
        <v>149</v>
      </c>
      <c r="T69" s="18" t="s">
        <v>151</v>
      </c>
      <c r="U69" s="18" t="s">
        <v>150</v>
      </c>
      <c r="V69" s="21" t="s">
        <v>149</v>
      </c>
      <c r="W69" s="21" t="s">
        <v>149</v>
      </c>
      <c r="X69" s="34" t="s">
        <v>835</v>
      </c>
      <c r="Y69" s="21" t="s">
        <v>836</v>
      </c>
      <c r="Z69" s="21" t="s">
        <v>837</v>
      </c>
      <c r="AA69" s="21">
        <v>69.5</v>
      </c>
      <c r="AB69" s="19">
        <v>65</v>
      </c>
      <c r="AC69" s="19"/>
      <c r="AD69" s="19">
        <v>134.5</v>
      </c>
      <c r="AE69" s="16">
        <v>14</v>
      </c>
      <c r="AF69" s="19">
        <v>1</v>
      </c>
      <c r="AG69" s="16">
        <v>3</v>
      </c>
      <c r="AH69" s="16">
        <v>84.4</v>
      </c>
      <c r="AI69" s="16">
        <v>75.825</v>
      </c>
      <c r="AJ69" s="15">
        <v>1</v>
      </c>
      <c r="AK69" s="15"/>
      <c r="AL69" s="14"/>
    </row>
    <row r="70" ht="45" customHeight="1" spans="1:38">
      <c r="A70" s="31">
        <v>68</v>
      </c>
      <c r="B70" s="16" t="s">
        <v>687</v>
      </c>
      <c r="C70" s="16" t="s">
        <v>310</v>
      </c>
      <c r="D70" s="17" t="s">
        <v>838</v>
      </c>
      <c r="E70" s="19" t="s">
        <v>839</v>
      </c>
      <c r="F70" s="19" t="s">
        <v>210</v>
      </c>
      <c r="G70" s="20" t="s">
        <v>840</v>
      </c>
      <c r="H70" s="20" t="s">
        <v>138</v>
      </c>
      <c r="I70" s="20" t="s">
        <v>841</v>
      </c>
      <c r="J70" s="20" t="s">
        <v>140</v>
      </c>
      <c r="K70" s="20" t="s">
        <v>842</v>
      </c>
      <c r="L70" s="20" t="s">
        <v>160</v>
      </c>
      <c r="M70" s="20" t="s">
        <v>843</v>
      </c>
      <c r="N70" s="20" t="s">
        <v>844</v>
      </c>
      <c r="O70" s="21" t="s">
        <v>845</v>
      </c>
      <c r="P70" s="21" t="s">
        <v>247</v>
      </c>
      <c r="Q70" s="21" t="s">
        <v>248</v>
      </c>
      <c r="R70" s="21" t="s">
        <v>148</v>
      </c>
      <c r="S70" s="21" t="s">
        <v>149</v>
      </c>
      <c r="T70" s="18" t="s">
        <v>151</v>
      </c>
      <c r="U70" s="18" t="s">
        <v>150</v>
      </c>
      <c r="V70" s="21" t="s">
        <v>149</v>
      </c>
      <c r="W70" s="21" t="s">
        <v>149</v>
      </c>
      <c r="X70" s="34" t="s">
        <v>846</v>
      </c>
      <c r="Y70" s="21" t="s">
        <v>847</v>
      </c>
      <c r="Z70" s="21" t="s">
        <v>848</v>
      </c>
      <c r="AA70" s="21">
        <v>73.5</v>
      </c>
      <c r="AB70" s="19">
        <v>65.5</v>
      </c>
      <c r="AC70" s="19"/>
      <c r="AD70" s="19">
        <v>139</v>
      </c>
      <c r="AE70" s="16">
        <v>14</v>
      </c>
      <c r="AF70" s="19">
        <v>1</v>
      </c>
      <c r="AG70" s="16">
        <v>6</v>
      </c>
      <c r="AH70" s="16">
        <v>81</v>
      </c>
      <c r="AI70" s="16">
        <v>75.25</v>
      </c>
      <c r="AJ70" s="15">
        <v>2</v>
      </c>
      <c r="AK70" s="15"/>
      <c r="AL70" s="14"/>
    </row>
    <row r="71" ht="45" customHeight="1" spans="1:38">
      <c r="A71" s="31">
        <v>69</v>
      </c>
      <c r="B71" s="16" t="s">
        <v>687</v>
      </c>
      <c r="C71" s="16" t="s">
        <v>310</v>
      </c>
      <c r="D71" s="17" t="s">
        <v>849</v>
      </c>
      <c r="E71" s="19" t="s">
        <v>850</v>
      </c>
      <c r="F71" s="19" t="s">
        <v>210</v>
      </c>
      <c r="G71" s="20" t="s">
        <v>851</v>
      </c>
      <c r="H71" s="20" t="s">
        <v>549</v>
      </c>
      <c r="I71" s="20" t="s">
        <v>852</v>
      </c>
      <c r="J71" s="20" t="s">
        <v>242</v>
      </c>
      <c r="K71" s="20" t="s">
        <v>853</v>
      </c>
      <c r="L71" s="20" t="s">
        <v>160</v>
      </c>
      <c r="M71" s="20" t="s">
        <v>854</v>
      </c>
      <c r="N71" s="20" t="s">
        <v>855</v>
      </c>
      <c r="O71" s="21" t="s">
        <v>712</v>
      </c>
      <c r="P71" s="21" t="s">
        <v>247</v>
      </c>
      <c r="Q71" s="21" t="s">
        <v>248</v>
      </c>
      <c r="R71" s="21" t="s">
        <v>148</v>
      </c>
      <c r="S71" s="21" t="s">
        <v>149</v>
      </c>
      <c r="T71" s="18" t="s">
        <v>150</v>
      </c>
      <c r="U71" s="18" t="s">
        <v>150</v>
      </c>
      <c r="V71" s="21" t="s">
        <v>149</v>
      </c>
      <c r="W71" s="21" t="s">
        <v>149</v>
      </c>
      <c r="X71" s="34" t="s">
        <v>856</v>
      </c>
      <c r="Y71" s="21" t="s">
        <v>856</v>
      </c>
      <c r="Z71" s="21" t="s">
        <v>149</v>
      </c>
      <c r="AA71" s="21">
        <v>73</v>
      </c>
      <c r="AB71" s="19">
        <v>68</v>
      </c>
      <c r="AC71" s="19"/>
      <c r="AD71" s="19">
        <v>141</v>
      </c>
      <c r="AE71" s="16">
        <v>14</v>
      </c>
      <c r="AF71" s="19">
        <v>1</v>
      </c>
      <c r="AG71" s="16">
        <v>8</v>
      </c>
      <c r="AH71" s="16">
        <v>79</v>
      </c>
      <c r="AI71" s="16">
        <v>74.75</v>
      </c>
      <c r="AJ71" s="15">
        <v>3</v>
      </c>
      <c r="AK71" s="15"/>
      <c r="AL71" s="14"/>
    </row>
    <row r="72" ht="45" customHeight="1" spans="1:38">
      <c r="A72" s="31">
        <v>70</v>
      </c>
      <c r="B72" s="16" t="s">
        <v>687</v>
      </c>
      <c r="C72" s="16" t="s">
        <v>310</v>
      </c>
      <c r="D72" s="17" t="s">
        <v>857</v>
      </c>
      <c r="E72" s="19" t="s">
        <v>858</v>
      </c>
      <c r="F72" s="19" t="s">
        <v>210</v>
      </c>
      <c r="G72" s="20" t="s">
        <v>859</v>
      </c>
      <c r="H72" s="20" t="s">
        <v>138</v>
      </c>
      <c r="I72" s="20" t="s">
        <v>860</v>
      </c>
      <c r="J72" s="20" t="s">
        <v>342</v>
      </c>
      <c r="K72" s="20" t="s">
        <v>861</v>
      </c>
      <c r="L72" s="20" t="s">
        <v>160</v>
      </c>
      <c r="M72" s="20" t="s">
        <v>862</v>
      </c>
      <c r="N72" s="20" t="s">
        <v>863</v>
      </c>
      <c r="O72" s="21" t="s">
        <v>306</v>
      </c>
      <c r="P72" s="21" t="s">
        <v>247</v>
      </c>
      <c r="Q72" s="21" t="s">
        <v>248</v>
      </c>
      <c r="R72" s="21" t="s">
        <v>148</v>
      </c>
      <c r="S72" s="21" t="s">
        <v>149</v>
      </c>
      <c r="T72" s="18" t="s">
        <v>151</v>
      </c>
      <c r="U72" s="18" t="s">
        <v>150</v>
      </c>
      <c r="V72" s="21" t="s">
        <v>149</v>
      </c>
      <c r="W72" s="21" t="s">
        <v>149</v>
      </c>
      <c r="X72" s="34" t="s">
        <v>864</v>
      </c>
      <c r="Y72" s="21" t="s">
        <v>864</v>
      </c>
      <c r="Z72" s="21" t="s">
        <v>865</v>
      </c>
      <c r="AA72" s="21">
        <v>74.5</v>
      </c>
      <c r="AB72" s="19">
        <v>67.5</v>
      </c>
      <c r="AC72" s="19"/>
      <c r="AD72" s="19">
        <v>142</v>
      </c>
      <c r="AE72" s="16">
        <v>14</v>
      </c>
      <c r="AF72" s="19">
        <v>1</v>
      </c>
      <c r="AG72" s="16">
        <v>15</v>
      </c>
      <c r="AH72" s="16">
        <v>78.4</v>
      </c>
      <c r="AI72" s="16">
        <v>74.7</v>
      </c>
      <c r="AJ72" s="15">
        <v>4</v>
      </c>
      <c r="AK72" s="15"/>
      <c r="AL72" s="14"/>
    </row>
    <row r="73" ht="45" customHeight="1" spans="1:38">
      <c r="A73" s="31">
        <v>71</v>
      </c>
      <c r="B73" s="16" t="s">
        <v>687</v>
      </c>
      <c r="C73" s="16" t="s">
        <v>310</v>
      </c>
      <c r="D73" s="17" t="s">
        <v>866</v>
      </c>
      <c r="E73" s="19" t="s">
        <v>867</v>
      </c>
      <c r="F73" s="19" t="s">
        <v>210</v>
      </c>
      <c r="G73" s="20" t="s">
        <v>868</v>
      </c>
      <c r="H73" s="20" t="s">
        <v>138</v>
      </c>
      <c r="I73" s="20" t="s">
        <v>869</v>
      </c>
      <c r="J73" s="20" t="s">
        <v>366</v>
      </c>
      <c r="K73" s="20" t="s">
        <v>141</v>
      </c>
      <c r="L73" s="20" t="s">
        <v>244</v>
      </c>
      <c r="M73" s="20" t="s">
        <v>870</v>
      </c>
      <c r="N73" s="20" t="s">
        <v>871</v>
      </c>
      <c r="O73" s="21" t="s">
        <v>787</v>
      </c>
      <c r="P73" s="21" t="s">
        <v>247</v>
      </c>
      <c r="Q73" s="21" t="s">
        <v>248</v>
      </c>
      <c r="R73" s="21" t="s">
        <v>148</v>
      </c>
      <c r="S73" s="21" t="s">
        <v>149</v>
      </c>
      <c r="T73" s="18" t="s">
        <v>151</v>
      </c>
      <c r="U73" s="18" t="s">
        <v>150</v>
      </c>
      <c r="V73" s="21" t="s">
        <v>149</v>
      </c>
      <c r="W73" s="21" t="s">
        <v>149</v>
      </c>
      <c r="X73" s="34" t="s">
        <v>872</v>
      </c>
      <c r="Y73" s="21" t="s">
        <v>873</v>
      </c>
      <c r="Z73" s="21" t="s">
        <v>874</v>
      </c>
      <c r="AA73" s="21">
        <v>62</v>
      </c>
      <c r="AB73" s="19">
        <v>70.5</v>
      </c>
      <c r="AC73" s="19"/>
      <c r="AD73" s="19">
        <v>132.5</v>
      </c>
      <c r="AE73" s="16">
        <v>14</v>
      </c>
      <c r="AF73" s="19">
        <v>1</v>
      </c>
      <c r="AG73" s="16">
        <v>1</v>
      </c>
      <c r="AH73" s="16">
        <v>79.4</v>
      </c>
      <c r="AI73" s="16">
        <v>72.825</v>
      </c>
      <c r="AJ73" s="15">
        <v>5</v>
      </c>
      <c r="AK73" s="15"/>
      <c r="AL73" s="14"/>
    </row>
    <row r="74" ht="45" customHeight="1" spans="1:38">
      <c r="A74" s="31">
        <v>72</v>
      </c>
      <c r="B74" s="16" t="s">
        <v>875</v>
      </c>
      <c r="C74" s="16" t="s">
        <v>876</v>
      </c>
      <c r="D74" s="17" t="s">
        <v>27</v>
      </c>
      <c r="E74" s="19" t="s">
        <v>877</v>
      </c>
      <c r="F74" s="19" t="s">
        <v>136</v>
      </c>
      <c r="G74" s="20" t="s">
        <v>878</v>
      </c>
      <c r="H74" s="20" t="s">
        <v>138</v>
      </c>
      <c r="I74" s="20" t="s">
        <v>879</v>
      </c>
      <c r="J74" s="20" t="s">
        <v>170</v>
      </c>
      <c r="K74" s="20" t="s">
        <v>213</v>
      </c>
      <c r="L74" s="20" t="s">
        <v>244</v>
      </c>
      <c r="M74" s="20" t="s">
        <v>368</v>
      </c>
      <c r="N74" s="20" t="s">
        <v>162</v>
      </c>
      <c r="O74" s="21" t="s">
        <v>182</v>
      </c>
      <c r="P74" s="21" t="s">
        <v>146</v>
      </c>
      <c r="Q74" s="21" t="s">
        <v>147</v>
      </c>
      <c r="R74" s="21" t="s">
        <v>148</v>
      </c>
      <c r="S74" s="21" t="s">
        <v>149</v>
      </c>
      <c r="T74" s="18" t="s">
        <v>150</v>
      </c>
      <c r="U74" s="18" t="s">
        <v>150</v>
      </c>
      <c r="V74" s="21" t="s">
        <v>149</v>
      </c>
      <c r="W74" s="21" t="s">
        <v>149</v>
      </c>
      <c r="X74" s="34" t="s">
        <v>880</v>
      </c>
      <c r="Y74" s="21" t="s">
        <v>880</v>
      </c>
      <c r="Z74" s="21" t="s">
        <v>881</v>
      </c>
      <c r="AA74" s="21">
        <v>71.5</v>
      </c>
      <c r="AB74" s="19">
        <v>72.5</v>
      </c>
      <c r="AC74" s="19"/>
      <c r="AD74" s="19">
        <v>144</v>
      </c>
      <c r="AE74" s="16">
        <v>11</v>
      </c>
      <c r="AF74" s="19">
        <v>1</v>
      </c>
      <c r="AG74" s="16">
        <v>9</v>
      </c>
      <c r="AH74" s="16">
        <v>76.4</v>
      </c>
      <c r="AI74" s="16">
        <v>74.2</v>
      </c>
      <c r="AJ74" s="15">
        <v>1</v>
      </c>
      <c r="AK74" s="15"/>
      <c r="AL74" s="14"/>
    </row>
    <row r="75" ht="45" customHeight="1" spans="1:38">
      <c r="A75" s="31">
        <v>73</v>
      </c>
      <c r="B75" s="16" t="s">
        <v>875</v>
      </c>
      <c r="C75" s="16" t="s">
        <v>882</v>
      </c>
      <c r="D75" s="17" t="s">
        <v>883</v>
      </c>
      <c r="E75" s="19" t="s">
        <v>884</v>
      </c>
      <c r="F75" s="19" t="s">
        <v>210</v>
      </c>
      <c r="G75" s="20" t="s">
        <v>885</v>
      </c>
      <c r="H75" s="20" t="s">
        <v>138</v>
      </c>
      <c r="I75" s="20" t="s">
        <v>886</v>
      </c>
      <c r="J75" s="20" t="s">
        <v>170</v>
      </c>
      <c r="K75" s="20" t="s">
        <v>887</v>
      </c>
      <c r="L75" s="20" t="s">
        <v>244</v>
      </c>
      <c r="M75" s="20" t="s">
        <v>888</v>
      </c>
      <c r="N75" s="20" t="s">
        <v>564</v>
      </c>
      <c r="O75" s="21" t="s">
        <v>182</v>
      </c>
      <c r="P75" s="21" t="s">
        <v>146</v>
      </c>
      <c r="Q75" s="21" t="s">
        <v>147</v>
      </c>
      <c r="R75" s="21" t="s">
        <v>148</v>
      </c>
      <c r="S75" s="21" t="s">
        <v>149</v>
      </c>
      <c r="T75" s="18" t="s">
        <v>150</v>
      </c>
      <c r="U75" s="18" t="s">
        <v>150</v>
      </c>
      <c r="V75" s="21" t="s">
        <v>149</v>
      </c>
      <c r="W75" s="21" t="s">
        <v>149</v>
      </c>
      <c r="X75" s="34" t="s">
        <v>889</v>
      </c>
      <c r="Y75" s="21" t="s">
        <v>890</v>
      </c>
      <c r="Z75" s="21" t="s">
        <v>891</v>
      </c>
      <c r="AA75" s="21">
        <v>67.5</v>
      </c>
      <c r="AB75" s="19">
        <v>67.5</v>
      </c>
      <c r="AC75" s="19"/>
      <c r="AD75" s="19">
        <v>135</v>
      </c>
      <c r="AE75" s="16">
        <v>11</v>
      </c>
      <c r="AF75" s="19">
        <v>1</v>
      </c>
      <c r="AG75" s="16">
        <v>16</v>
      </c>
      <c r="AH75" s="16">
        <v>83</v>
      </c>
      <c r="AI75" s="16">
        <v>75.25</v>
      </c>
      <c r="AJ75" s="15">
        <v>1</v>
      </c>
      <c r="AK75" s="15"/>
      <c r="AL75" s="14"/>
    </row>
    <row r="76" ht="45" customHeight="1" spans="1:38">
      <c r="A76" s="31">
        <v>74</v>
      </c>
      <c r="B76" s="16" t="s">
        <v>892</v>
      </c>
      <c r="C76" s="16" t="s">
        <v>893</v>
      </c>
      <c r="D76" s="17" t="s">
        <v>894</v>
      </c>
      <c r="E76" s="19" t="s">
        <v>895</v>
      </c>
      <c r="F76" s="19" t="s">
        <v>210</v>
      </c>
      <c r="G76" s="20" t="s">
        <v>896</v>
      </c>
      <c r="H76" s="20" t="s">
        <v>138</v>
      </c>
      <c r="I76" s="20" t="s">
        <v>897</v>
      </c>
      <c r="J76" s="20" t="s">
        <v>242</v>
      </c>
      <c r="K76" s="20" t="s">
        <v>898</v>
      </c>
      <c r="L76" s="20" t="s">
        <v>244</v>
      </c>
      <c r="M76" s="20" t="s">
        <v>899</v>
      </c>
      <c r="N76" s="20" t="s">
        <v>768</v>
      </c>
      <c r="O76" s="21" t="s">
        <v>145</v>
      </c>
      <c r="P76" s="21" t="s">
        <v>247</v>
      </c>
      <c r="Q76" s="21" t="s">
        <v>248</v>
      </c>
      <c r="R76" s="21" t="s">
        <v>148</v>
      </c>
      <c r="S76" s="21" t="s">
        <v>149</v>
      </c>
      <c r="T76" s="18" t="s">
        <v>150</v>
      </c>
      <c r="U76" s="18" t="s">
        <v>150</v>
      </c>
      <c r="V76" s="21" t="s">
        <v>149</v>
      </c>
      <c r="W76" s="21" t="s">
        <v>149</v>
      </c>
      <c r="X76" s="34" t="s">
        <v>900</v>
      </c>
      <c r="Y76" s="21" t="s">
        <v>901</v>
      </c>
      <c r="Z76" s="21" t="s">
        <v>902</v>
      </c>
      <c r="AA76" s="21">
        <v>77</v>
      </c>
      <c r="AB76" s="19">
        <v>71</v>
      </c>
      <c r="AC76" s="19"/>
      <c r="AD76" s="19">
        <v>148</v>
      </c>
      <c r="AE76" s="16">
        <v>3</v>
      </c>
      <c r="AF76" s="19">
        <v>2</v>
      </c>
      <c r="AG76" s="16">
        <v>8</v>
      </c>
      <c r="AH76" s="16">
        <v>77.8</v>
      </c>
      <c r="AI76" s="16">
        <v>75.9</v>
      </c>
      <c r="AJ76" s="15">
        <v>1</v>
      </c>
      <c r="AK76" s="15"/>
      <c r="AL76" s="14"/>
    </row>
    <row r="77" ht="45" customHeight="1" spans="1:38">
      <c r="A77" s="31">
        <v>75</v>
      </c>
      <c r="B77" s="16" t="s">
        <v>903</v>
      </c>
      <c r="C77" s="16" t="s">
        <v>893</v>
      </c>
      <c r="D77" s="17" t="s">
        <v>36</v>
      </c>
      <c r="E77" s="19" t="s">
        <v>904</v>
      </c>
      <c r="F77" s="19" t="s">
        <v>210</v>
      </c>
      <c r="G77" s="20" t="s">
        <v>905</v>
      </c>
      <c r="H77" s="20" t="s">
        <v>138</v>
      </c>
      <c r="I77" s="20" t="s">
        <v>906</v>
      </c>
      <c r="J77" s="20" t="s">
        <v>140</v>
      </c>
      <c r="K77" s="20" t="s">
        <v>505</v>
      </c>
      <c r="L77" s="20" t="s">
        <v>160</v>
      </c>
      <c r="M77" s="20" t="s">
        <v>907</v>
      </c>
      <c r="N77" s="20" t="s">
        <v>193</v>
      </c>
      <c r="O77" s="21" t="s">
        <v>145</v>
      </c>
      <c r="P77" s="21" t="s">
        <v>146</v>
      </c>
      <c r="Q77" s="21" t="s">
        <v>147</v>
      </c>
      <c r="R77" s="21" t="s">
        <v>148</v>
      </c>
      <c r="S77" s="21" t="s">
        <v>149</v>
      </c>
      <c r="T77" s="18" t="s">
        <v>150</v>
      </c>
      <c r="U77" s="18" t="s">
        <v>151</v>
      </c>
      <c r="V77" s="21" t="s">
        <v>149</v>
      </c>
      <c r="W77" s="21" t="s">
        <v>149</v>
      </c>
      <c r="X77" s="34" t="s">
        <v>908</v>
      </c>
      <c r="Y77" s="21" t="s">
        <v>909</v>
      </c>
      <c r="Z77" s="21" t="s">
        <v>910</v>
      </c>
      <c r="AA77" s="21">
        <v>65</v>
      </c>
      <c r="AB77" s="19">
        <v>62.5</v>
      </c>
      <c r="AC77" s="19"/>
      <c r="AD77" s="19">
        <v>127.5</v>
      </c>
      <c r="AE77" s="16">
        <v>3</v>
      </c>
      <c r="AF77" s="19">
        <v>2</v>
      </c>
      <c r="AG77" s="16">
        <v>6</v>
      </c>
      <c r="AH77" s="16">
        <v>82.8</v>
      </c>
      <c r="AI77" s="16">
        <v>73.275</v>
      </c>
      <c r="AJ77" s="15">
        <v>1</v>
      </c>
      <c r="AK77" s="15"/>
      <c r="AL77" s="14"/>
    </row>
    <row r="78" ht="45" customHeight="1" spans="1:38">
      <c r="A78" s="31">
        <v>76</v>
      </c>
      <c r="B78" s="16" t="s">
        <v>911</v>
      </c>
      <c r="C78" s="16" t="s">
        <v>893</v>
      </c>
      <c r="D78" s="17" t="s">
        <v>912</v>
      </c>
      <c r="E78" s="19" t="s">
        <v>913</v>
      </c>
      <c r="F78" s="19" t="s">
        <v>210</v>
      </c>
      <c r="G78" s="20" t="s">
        <v>914</v>
      </c>
      <c r="H78" s="20" t="s">
        <v>138</v>
      </c>
      <c r="I78" s="20" t="s">
        <v>915</v>
      </c>
      <c r="J78" s="20" t="s">
        <v>140</v>
      </c>
      <c r="K78" s="20" t="s">
        <v>916</v>
      </c>
      <c r="L78" s="20" t="s">
        <v>244</v>
      </c>
      <c r="M78" s="20" t="s">
        <v>245</v>
      </c>
      <c r="N78" s="20" t="s">
        <v>917</v>
      </c>
      <c r="O78" s="21" t="s">
        <v>918</v>
      </c>
      <c r="P78" s="21" t="s">
        <v>146</v>
      </c>
      <c r="Q78" s="21" t="s">
        <v>147</v>
      </c>
      <c r="R78" s="21" t="s">
        <v>148</v>
      </c>
      <c r="S78" s="21" t="s">
        <v>149</v>
      </c>
      <c r="T78" s="18" t="s">
        <v>151</v>
      </c>
      <c r="U78" s="18" t="s">
        <v>150</v>
      </c>
      <c r="V78" s="21" t="s">
        <v>149</v>
      </c>
      <c r="W78" s="21" t="s">
        <v>149</v>
      </c>
      <c r="X78" s="34" t="s">
        <v>919</v>
      </c>
      <c r="Y78" s="21" t="s">
        <v>920</v>
      </c>
      <c r="Z78" s="21" t="s">
        <v>921</v>
      </c>
      <c r="AA78" s="21">
        <v>70.5</v>
      </c>
      <c r="AB78" s="19">
        <v>63.5</v>
      </c>
      <c r="AC78" s="19"/>
      <c r="AD78" s="19">
        <v>134</v>
      </c>
      <c r="AE78" s="16">
        <v>3</v>
      </c>
      <c r="AF78" s="19">
        <v>2</v>
      </c>
      <c r="AG78" s="16">
        <v>3</v>
      </c>
      <c r="AH78" s="16">
        <v>77.2</v>
      </c>
      <c r="AI78" s="16">
        <v>72.1</v>
      </c>
      <c r="AJ78" s="15">
        <v>1</v>
      </c>
      <c r="AK78" s="15"/>
      <c r="AL78" s="14"/>
    </row>
    <row r="79" ht="45" customHeight="1" spans="1:38">
      <c r="A79" s="31">
        <v>77</v>
      </c>
      <c r="B79" s="16" t="s">
        <v>922</v>
      </c>
      <c r="C79" s="16" t="s">
        <v>893</v>
      </c>
      <c r="D79" s="17" t="s">
        <v>923</v>
      </c>
      <c r="E79" s="19" t="s">
        <v>924</v>
      </c>
      <c r="F79" s="19" t="s">
        <v>210</v>
      </c>
      <c r="G79" s="20" t="s">
        <v>925</v>
      </c>
      <c r="H79" s="20" t="s">
        <v>138</v>
      </c>
      <c r="I79" s="20" t="s">
        <v>926</v>
      </c>
      <c r="J79" s="20" t="s">
        <v>140</v>
      </c>
      <c r="K79" s="20" t="s">
        <v>927</v>
      </c>
      <c r="L79" s="20" t="s">
        <v>142</v>
      </c>
      <c r="M79" s="20" t="s">
        <v>928</v>
      </c>
      <c r="N79" s="20" t="s">
        <v>929</v>
      </c>
      <c r="O79" s="21" t="s">
        <v>182</v>
      </c>
      <c r="P79" s="21" t="s">
        <v>146</v>
      </c>
      <c r="Q79" s="21" t="s">
        <v>147</v>
      </c>
      <c r="R79" s="21" t="s">
        <v>148</v>
      </c>
      <c r="S79" s="21" t="s">
        <v>149</v>
      </c>
      <c r="T79" s="18" t="s">
        <v>150</v>
      </c>
      <c r="U79" s="18" t="s">
        <v>151</v>
      </c>
      <c r="V79" s="21" t="s">
        <v>149</v>
      </c>
      <c r="W79" s="21" t="s">
        <v>149</v>
      </c>
      <c r="X79" s="34" t="s">
        <v>930</v>
      </c>
      <c r="Y79" s="21" t="s">
        <v>931</v>
      </c>
      <c r="Z79" s="21" t="s">
        <v>932</v>
      </c>
      <c r="AA79" s="21">
        <v>68.5</v>
      </c>
      <c r="AB79" s="19">
        <v>74</v>
      </c>
      <c r="AC79" s="19"/>
      <c r="AD79" s="19">
        <v>142.5</v>
      </c>
      <c r="AE79" s="16">
        <v>2</v>
      </c>
      <c r="AF79" s="19">
        <v>1</v>
      </c>
      <c r="AG79" s="16">
        <v>3</v>
      </c>
      <c r="AH79" s="16">
        <v>80.6</v>
      </c>
      <c r="AI79" s="16">
        <v>75.925</v>
      </c>
      <c r="AJ79" s="15">
        <v>1</v>
      </c>
      <c r="AK79" s="15"/>
      <c r="AL79" s="14"/>
    </row>
    <row r="80" ht="45" customHeight="1" spans="1:38">
      <c r="A80" s="31">
        <v>78</v>
      </c>
      <c r="B80" s="16" t="s">
        <v>933</v>
      </c>
      <c r="C80" s="16" t="s">
        <v>893</v>
      </c>
      <c r="D80" s="17" t="s">
        <v>934</v>
      </c>
      <c r="E80" s="19" t="s">
        <v>935</v>
      </c>
      <c r="F80" s="19" t="s">
        <v>136</v>
      </c>
      <c r="G80" s="20" t="s">
        <v>936</v>
      </c>
      <c r="H80" s="20" t="s">
        <v>138</v>
      </c>
      <c r="I80" s="20" t="s">
        <v>937</v>
      </c>
      <c r="J80" s="20" t="s">
        <v>366</v>
      </c>
      <c r="K80" s="20" t="s">
        <v>213</v>
      </c>
      <c r="L80" s="20" t="s">
        <v>160</v>
      </c>
      <c r="M80" s="20" t="s">
        <v>265</v>
      </c>
      <c r="N80" s="20" t="s">
        <v>740</v>
      </c>
      <c r="O80" s="21" t="s">
        <v>145</v>
      </c>
      <c r="P80" s="21" t="s">
        <v>247</v>
      </c>
      <c r="Q80" s="21" t="s">
        <v>248</v>
      </c>
      <c r="R80" s="21" t="s">
        <v>148</v>
      </c>
      <c r="S80" s="21" t="s">
        <v>149</v>
      </c>
      <c r="T80" s="18" t="s">
        <v>150</v>
      </c>
      <c r="U80" s="18" t="s">
        <v>150</v>
      </c>
      <c r="V80" s="21" t="s">
        <v>149</v>
      </c>
      <c r="W80" s="21" t="s">
        <v>149</v>
      </c>
      <c r="X80" s="34" t="s">
        <v>938</v>
      </c>
      <c r="Y80" s="21" t="s">
        <v>939</v>
      </c>
      <c r="Z80" s="21" t="s">
        <v>940</v>
      </c>
      <c r="AA80" s="21">
        <v>73</v>
      </c>
      <c r="AB80" s="19">
        <v>60.5</v>
      </c>
      <c r="AC80" s="19"/>
      <c r="AD80" s="19">
        <v>133.5</v>
      </c>
      <c r="AE80" s="16">
        <v>14</v>
      </c>
      <c r="AF80" s="19">
        <v>1</v>
      </c>
      <c r="AG80" s="16">
        <v>19</v>
      </c>
      <c r="AH80" s="16">
        <v>80.8</v>
      </c>
      <c r="AI80" s="16">
        <v>73.775</v>
      </c>
      <c r="AJ80" s="15">
        <v>1</v>
      </c>
      <c r="AK80" s="15"/>
      <c r="AL80" s="14"/>
    </row>
    <row r="81" ht="45" customHeight="1" spans="1:38">
      <c r="A81" s="31">
        <v>79</v>
      </c>
      <c r="B81" s="16" t="s">
        <v>941</v>
      </c>
      <c r="C81" s="16" t="s">
        <v>893</v>
      </c>
      <c r="D81" s="17" t="s">
        <v>942</v>
      </c>
      <c r="E81" s="19" t="s">
        <v>943</v>
      </c>
      <c r="F81" s="19" t="s">
        <v>136</v>
      </c>
      <c r="G81" s="20" t="s">
        <v>944</v>
      </c>
      <c r="H81" s="20" t="s">
        <v>138</v>
      </c>
      <c r="I81" s="20" t="s">
        <v>945</v>
      </c>
      <c r="J81" s="20" t="s">
        <v>342</v>
      </c>
      <c r="K81" s="20" t="s">
        <v>946</v>
      </c>
      <c r="L81" s="20" t="s">
        <v>160</v>
      </c>
      <c r="M81" s="20" t="s">
        <v>947</v>
      </c>
      <c r="N81" s="20" t="s">
        <v>948</v>
      </c>
      <c r="O81" s="21" t="s">
        <v>949</v>
      </c>
      <c r="P81" s="21" t="s">
        <v>247</v>
      </c>
      <c r="Q81" s="21" t="s">
        <v>248</v>
      </c>
      <c r="R81" s="21" t="s">
        <v>148</v>
      </c>
      <c r="S81" s="21" t="s">
        <v>149</v>
      </c>
      <c r="T81" s="18" t="s">
        <v>151</v>
      </c>
      <c r="U81" s="18" t="s">
        <v>151</v>
      </c>
      <c r="V81" s="21" t="s">
        <v>950</v>
      </c>
      <c r="W81" s="21" t="s">
        <v>149</v>
      </c>
      <c r="X81" s="34" t="s">
        <v>951</v>
      </c>
      <c r="Y81" s="21" t="s">
        <v>952</v>
      </c>
      <c r="Z81" s="21" t="s">
        <v>953</v>
      </c>
      <c r="AA81" s="21">
        <v>70.5</v>
      </c>
      <c r="AB81" s="19">
        <v>66.5</v>
      </c>
      <c r="AC81" s="19"/>
      <c r="AD81" s="19">
        <v>137</v>
      </c>
      <c r="AE81" s="16">
        <v>21</v>
      </c>
      <c r="AF81" s="19">
        <v>1</v>
      </c>
      <c r="AG81" s="16">
        <v>5</v>
      </c>
      <c r="AH81" s="16">
        <v>77.6</v>
      </c>
      <c r="AI81" s="16">
        <v>73.05</v>
      </c>
      <c r="AJ81" s="15">
        <v>1</v>
      </c>
      <c r="AK81" s="15"/>
      <c r="AL81" s="14"/>
    </row>
    <row r="82" ht="45" customHeight="1" spans="1:38">
      <c r="A82" s="31">
        <v>80</v>
      </c>
      <c r="B82" s="16" t="s">
        <v>954</v>
      </c>
      <c r="C82" s="16" t="s">
        <v>955</v>
      </c>
      <c r="D82" s="17" t="s">
        <v>43</v>
      </c>
      <c r="E82" s="19" t="s">
        <v>956</v>
      </c>
      <c r="F82" s="19" t="s">
        <v>136</v>
      </c>
      <c r="G82" s="20" t="s">
        <v>957</v>
      </c>
      <c r="H82" s="20" t="s">
        <v>138</v>
      </c>
      <c r="I82" s="20" t="s">
        <v>958</v>
      </c>
      <c r="J82" s="20" t="s">
        <v>366</v>
      </c>
      <c r="K82" s="20" t="s">
        <v>213</v>
      </c>
      <c r="L82" s="20" t="s">
        <v>160</v>
      </c>
      <c r="M82" s="20" t="s">
        <v>461</v>
      </c>
      <c r="N82" s="20" t="s">
        <v>768</v>
      </c>
      <c r="O82" s="21" t="s">
        <v>959</v>
      </c>
      <c r="P82" s="21" t="s">
        <v>146</v>
      </c>
      <c r="Q82" s="21" t="s">
        <v>147</v>
      </c>
      <c r="R82" s="21" t="s">
        <v>148</v>
      </c>
      <c r="S82" s="21" t="s">
        <v>149</v>
      </c>
      <c r="T82" s="18" t="s">
        <v>151</v>
      </c>
      <c r="U82" s="18" t="s">
        <v>151</v>
      </c>
      <c r="V82" s="21" t="s">
        <v>960</v>
      </c>
      <c r="W82" s="21" t="s">
        <v>961</v>
      </c>
      <c r="X82" s="34" t="s">
        <v>962</v>
      </c>
      <c r="Y82" s="21" t="s">
        <v>963</v>
      </c>
      <c r="Z82" s="21" t="s">
        <v>964</v>
      </c>
      <c r="AA82" s="21">
        <v>74.5</v>
      </c>
      <c r="AB82" s="19">
        <v>66.5</v>
      </c>
      <c r="AC82" s="19"/>
      <c r="AD82" s="19">
        <v>141</v>
      </c>
      <c r="AE82" s="16">
        <v>15</v>
      </c>
      <c r="AF82" s="19">
        <v>1</v>
      </c>
      <c r="AG82" s="16">
        <v>5</v>
      </c>
      <c r="AH82" s="16">
        <v>79.8</v>
      </c>
      <c r="AI82" s="16">
        <v>75.15</v>
      </c>
      <c r="AJ82" s="15">
        <v>1</v>
      </c>
      <c r="AK82" s="15"/>
      <c r="AL82" s="14"/>
    </row>
    <row r="83" ht="45" customHeight="1" spans="1:38">
      <c r="A83" s="31">
        <v>81</v>
      </c>
      <c r="B83" s="16" t="s">
        <v>954</v>
      </c>
      <c r="C83" s="16" t="s">
        <v>965</v>
      </c>
      <c r="D83" s="17" t="s">
        <v>48</v>
      </c>
      <c r="E83" s="19" t="s">
        <v>966</v>
      </c>
      <c r="F83" s="19" t="s">
        <v>210</v>
      </c>
      <c r="G83" s="20" t="s">
        <v>967</v>
      </c>
      <c r="H83" s="20" t="s">
        <v>138</v>
      </c>
      <c r="I83" s="20" t="s">
        <v>968</v>
      </c>
      <c r="J83" s="20" t="s">
        <v>366</v>
      </c>
      <c r="K83" s="20" t="s">
        <v>969</v>
      </c>
      <c r="L83" s="20" t="s">
        <v>160</v>
      </c>
      <c r="M83" s="20" t="s">
        <v>461</v>
      </c>
      <c r="N83" s="20" t="s">
        <v>768</v>
      </c>
      <c r="O83" s="21" t="s">
        <v>970</v>
      </c>
      <c r="P83" s="21" t="s">
        <v>146</v>
      </c>
      <c r="Q83" s="21" t="s">
        <v>147</v>
      </c>
      <c r="R83" s="21" t="s">
        <v>148</v>
      </c>
      <c r="S83" s="21" t="s">
        <v>149</v>
      </c>
      <c r="T83" s="18" t="s">
        <v>151</v>
      </c>
      <c r="U83" s="18" t="s">
        <v>151</v>
      </c>
      <c r="V83" s="21" t="s">
        <v>971</v>
      </c>
      <c r="W83" s="21" t="s">
        <v>149</v>
      </c>
      <c r="X83" s="34" t="s">
        <v>972</v>
      </c>
      <c r="Y83" s="21" t="s">
        <v>972</v>
      </c>
      <c r="Z83" s="21" t="s">
        <v>973</v>
      </c>
      <c r="AA83" s="21">
        <v>67</v>
      </c>
      <c r="AB83" s="19">
        <v>62.5</v>
      </c>
      <c r="AC83" s="19"/>
      <c r="AD83" s="19">
        <v>129.5</v>
      </c>
      <c r="AE83" s="16">
        <v>15</v>
      </c>
      <c r="AF83" s="19">
        <v>1</v>
      </c>
      <c r="AG83" s="16">
        <v>2</v>
      </c>
      <c r="AH83" s="16">
        <v>81</v>
      </c>
      <c r="AI83" s="16">
        <v>72.875</v>
      </c>
      <c r="AJ83" s="15">
        <v>1</v>
      </c>
      <c r="AK83" s="15"/>
      <c r="AL83" s="14"/>
    </row>
    <row r="84" ht="45" customHeight="1" spans="1:38">
      <c r="A84" s="31">
        <v>82</v>
      </c>
      <c r="B84" s="16" t="s">
        <v>954</v>
      </c>
      <c r="C84" s="16" t="s">
        <v>974</v>
      </c>
      <c r="D84" s="17" t="s">
        <v>54</v>
      </c>
      <c r="E84" s="19" t="s">
        <v>975</v>
      </c>
      <c r="F84" s="19" t="s">
        <v>210</v>
      </c>
      <c r="G84" s="20" t="s">
        <v>976</v>
      </c>
      <c r="H84" s="20" t="s">
        <v>138</v>
      </c>
      <c r="I84" s="20" t="s">
        <v>977</v>
      </c>
      <c r="J84" s="20" t="s">
        <v>242</v>
      </c>
      <c r="K84" s="20" t="s">
        <v>141</v>
      </c>
      <c r="L84" s="20" t="s">
        <v>160</v>
      </c>
      <c r="M84" s="20" t="s">
        <v>143</v>
      </c>
      <c r="N84" s="20" t="s">
        <v>649</v>
      </c>
      <c r="O84" s="21" t="s">
        <v>977</v>
      </c>
      <c r="P84" s="21" t="s">
        <v>146</v>
      </c>
      <c r="Q84" s="21" t="s">
        <v>147</v>
      </c>
      <c r="R84" s="21" t="s">
        <v>148</v>
      </c>
      <c r="S84" s="21" t="s">
        <v>978</v>
      </c>
      <c r="T84" s="18" t="s">
        <v>151</v>
      </c>
      <c r="U84" s="18" t="s">
        <v>151</v>
      </c>
      <c r="V84" s="21" t="s">
        <v>149</v>
      </c>
      <c r="W84" s="21" t="s">
        <v>149</v>
      </c>
      <c r="X84" s="34" t="s">
        <v>979</v>
      </c>
      <c r="Y84" s="21" t="s">
        <v>980</v>
      </c>
      <c r="Z84" s="21" t="s">
        <v>981</v>
      </c>
      <c r="AA84" s="21">
        <v>69</v>
      </c>
      <c r="AB84" s="19">
        <v>59.5</v>
      </c>
      <c r="AC84" s="19"/>
      <c r="AD84" s="19">
        <v>128.5</v>
      </c>
      <c r="AE84" s="16">
        <v>15</v>
      </c>
      <c r="AF84" s="19">
        <v>1</v>
      </c>
      <c r="AG84" s="16">
        <v>18</v>
      </c>
      <c r="AH84" s="16">
        <v>81.4</v>
      </c>
      <c r="AI84" s="16">
        <v>72.825</v>
      </c>
      <c r="AJ84" s="15">
        <v>1</v>
      </c>
      <c r="AK84" s="15"/>
      <c r="AL84" s="14"/>
    </row>
    <row r="85" ht="45" customHeight="1" spans="1:38">
      <c r="A85" s="31">
        <v>83</v>
      </c>
      <c r="B85" s="16" t="s">
        <v>982</v>
      </c>
      <c r="C85" s="16" t="s">
        <v>133</v>
      </c>
      <c r="D85" s="17" t="s">
        <v>983</v>
      </c>
      <c r="E85" s="19" t="s">
        <v>984</v>
      </c>
      <c r="F85" s="19" t="s">
        <v>136</v>
      </c>
      <c r="G85" s="20" t="s">
        <v>985</v>
      </c>
      <c r="H85" s="20" t="s">
        <v>138</v>
      </c>
      <c r="I85" s="20" t="s">
        <v>986</v>
      </c>
      <c r="J85" s="20" t="s">
        <v>623</v>
      </c>
      <c r="K85" s="20" t="s">
        <v>987</v>
      </c>
      <c r="L85" s="20" t="s">
        <v>160</v>
      </c>
      <c r="M85" s="20" t="s">
        <v>988</v>
      </c>
      <c r="N85" s="20" t="s">
        <v>989</v>
      </c>
      <c r="O85" s="21" t="s">
        <v>145</v>
      </c>
      <c r="P85" s="21" t="s">
        <v>247</v>
      </c>
      <c r="Q85" s="21" t="s">
        <v>248</v>
      </c>
      <c r="R85" s="21" t="s">
        <v>148</v>
      </c>
      <c r="S85" s="21" t="s">
        <v>149</v>
      </c>
      <c r="T85" s="18" t="s">
        <v>150</v>
      </c>
      <c r="U85" s="18" t="s">
        <v>151</v>
      </c>
      <c r="V85" s="21" t="s">
        <v>149</v>
      </c>
      <c r="W85" s="21" t="s">
        <v>149</v>
      </c>
      <c r="X85" s="34" t="s">
        <v>990</v>
      </c>
      <c r="Y85" s="21" t="s">
        <v>991</v>
      </c>
      <c r="Z85" s="21" t="s">
        <v>992</v>
      </c>
      <c r="AA85" s="21">
        <v>68</v>
      </c>
      <c r="AB85" s="19">
        <v>70</v>
      </c>
      <c r="AC85" s="19"/>
      <c r="AD85" s="19">
        <v>138</v>
      </c>
      <c r="AE85" s="16">
        <v>12</v>
      </c>
      <c r="AF85" s="19">
        <v>1</v>
      </c>
      <c r="AG85" s="16">
        <v>10</v>
      </c>
      <c r="AH85" s="16">
        <v>82.2</v>
      </c>
      <c r="AI85" s="16">
        <v>75.6</v>
      </c>
      <c r="AJ85" s="15">
        <v>1</v>
      </c>
      <c r="AK85" s="15"/>
      <c r="AL85" s="14"/>
    </row>
    <row r="86" ht="45" customHeight="1" spans="1:38">
      <c r="A86" s="31">
        <v>84</v>
      </c>
      <c r="B86" s="16" t="s">
        <v>982</v>
      </c>
      <c r="C86" s="16" t="s">
        <v>207</v>
      </c>
      <c r="D86" s="17" t="s">
        <v>993</v>
      </c>
      <c r="E86" s="19" t="s">
        <v>994</v>
      </c>
      <c r="F86" s="19" t="s">
        <v>210</v>
      </c>
      <c r="G86" s="20" t="s">
        <v>995</v>
      </c>
      <c r="H86" s="20" t="s">
        <v>138</v>
      </c>
      <c r="I86" s="20" t="s">
        <v>996</v>
      </c>
      <c r="J86" s="20" t="s">
        <v>242</v>
      </c>
      <c r="K86" s="20" t="s">
        <v>997</v>
      </c>
      <c r="L86" s="20" t="s">
        <v>244</v>
      </c>
      <c r="M86" s="20" t="s">
        <v>998</v>
      </c>
      <c r="N86" s="20" t="s">
        <v>334</v>
      </c>
      <c r="O86" s="21" t="s">
        <v>182</v>
      </c>
      <c r="P86" s="21" t="s">
        <v>247</v>
      </c>
      <c r="Q86" s="21" t="s">
        <v>248</v>
      </c>
      <c r="R86" s="21" t="s">
        <v>148</v>
      </c>
      <c r="S86" s="21" t="s">
        <v>149</v>
      </c>
      <c r="T86" s="18" t="s">
        <v>150</v>
      </c>
      <c r="U86" s="18" t="s">
        <v>151</v>
      </c>
      <c r="V86" s="21" t="s">
        <v>149</v>
      </c>
      <c r="W86" s="21" t="s">
        <v>149</v>
      </c>
      <c r="X86" s="34" t="s">
        <v>999</v>
      </c>
      <c r="Y86" s="21" t="s">
        <v>1000</v>
      </c>
      <c r="Z86" s="21" t="s">
        <v>1001</v>
      </c>
      <c r="AA86" s="21">
        <v>68.5</v>
      </c>
      <c r="AB86" s="19">
        <v>69</v>
      </c>
      <c r="AC86" s="19"/>
      <c r="AD86" s="19">
        <v>137.5</v>
      </c>
      <c r="AE86" s="16">
        <v>12</v>
      </c>
      <c r="AF86" s="19">
        <v>1</v>
      </c>
      <c r="AG86" s="16">
        <v>2</v>
      </c>
      <c r="AH86" s="16">
        <v>84.4</v>
      </c>
      <c r="AI86" s="16">
        <v>76.575</v>
      </c>
      <c r="AJ86" s="15">
        <v>1</v>
      </c>
      <c r="AK86" s="15"/>
      <c r="AL86" s="14"/>
    </row>
    <row r="87" ht="45" customHeight="1" spans="1:38">
      <c r="A87" s="31">
        <v>85</v>
      </c>
      <c r="B87" s="16" t="s">
        <v>1002</v>
      </c>
      <c r="C87" s="16" t="s">
        <v>1003</v>
      </c>
      <c r="D87" s="17" t="s">
        <v>1004</v>
      </c>
      <c r="E87" s="19" t="s">
        <v>1005</v>
      </c>
      <c r="F87" s="19" t="s">
        <v>136</v>
      </c>
      <c r="G87" s="20" t="s">
        <v>1006</v>
      </c>
      <c r="H87" s="20" t="s">
        <v>138</v>
      </c>
      <c r="I87" s="20" t="s">
        <v>1007</v>
      </c>
      <c r="J87" s="20" t="s">
        <v>623</v>
      </c>
      <c r="K87" s="20" t="s">
        <v>1008</v>
      </c>
      <c r="L87" s="20" t="s">
        <v>160</v>
      </c>
      <c r="M87" s="20" t="s">
        <v>1009</v>
      </c>
      <c r="N87" s="20" t="s">
        <v>1010</v>
      </c>
      <c r="O87" s="21" t="s">
        <v>1011</v>
      </c>
      <c r="P87" s="21" t="s">
        <v>247</v>
      </c>
      <c r="Q87" s="21" t="s">
        <v>248</v>
      </c>
      <c r="R87" s="21" t="s">
        <v>148</v>
      </c>
      <c r="S87" s="21" t="s">
        <v>149</v>
      </c>
      <c r="T87" s="18" t="s">
        <v>151</v>
      </c>
      <c r="U87" s="18" t="s">
        <v>150</v>
      </c>
      <c r="V87" s="21" t="s">
        <v>149</v>
      </c>
      <c r="W87" s="21" t="s">
        <v>149</v>
      </c>
      <c r="X87" s="34" t="s">
        <v>1012</v>
      </c>
      <c r="Y87" s="21" t="s">
        <v>1013</v>
      </c>
      <c r="Z87" s="21" t="s">
        <v>1014</v>
      </c>
      <c r="AA87" s="21">
        <v>68</v>
      </c>
      <c r="AB87" s="19">
        <v>67.5</v>
      </c>
      <c r="AC87" s="19"/>
      <c r="AD87" s="19">
        <v>135.5</v>
      </c>
      <c r="AE87" s="16">
        <v>13</v>
      </c>
      <c r="AF87" s="19">
        <v>1</v>
      </c>
      <c r="AG87" s="16">
        <v>14</v>
      </c>
      <c r="AH87" s="16">
        <v>76.8</v>
      </c>
      <c r="AI87" s="16">
        <v>72.275</v>
      </c>
      <c r="AJ87" s="15">
        <v>1</v>
      </c>
      <c r="AK87" s="15"/>
      <c r="AL87" s="14"/>
    </row>
    <row r="88" ht="45" customHeight="1" spans="1:38">
      <c r="A88" s="31">
        <v>86</v>
      </c>
      <c r="B88" s="16" t="s">
        <v>1015</v>
      </c>
      <c r="C88" s="16" t="s">
        <v>893</v>
      </c>
      <c r="D88" s="17" t="s">
        <v>1016</v>
      </c>
      <c r="E88" s="19" t="s">
        <v>1017</v>
      </c>
      <c r="F88" s="19" t="s">
        <v>210</v>
      </c>
      <c r="G88" s="20" t="s">
        <v>1018</v>
      </c>
      <c r="H88" s="20" t="s">
        <v>138</v>
      </c>
      <c r="I88" s="20" t="s">
        <v>1019</v>
      </c>
      <c r="J88" s="20" t="s">
        <v>342</v>
      </c>
      <c r="K88" s="20" t="s">
        <v>1020</v>
      </c>
      <c r="L88" s="20" t="s">
        <v>160</v>
      </c>
      <c r="M88" s="20" t="s">
        <v>947</v>
      </c>
      <c r="N88" s="20" t="s">
        <v>1021</v>
      </c>
      <c r="O88" s="21" t="s">
        <v>949</v>
      </c>
      <c r="P88" s="21" t="s">
        <v>247</v>
      </c>
      <c r="Q88" s="21" t="s">
        <v>248</v>
      </c>
      <c r="R88" s="21" t="s">
        <v>148</v>
      </c>
      <c r="S88" s="21" t="s">
        <v>234</v>
      </c>
      <c r="T88" s="18" t="s">
        <v>151</v>
      </c>
      <c r="U88" s="18" t="s">
        <v>150</v>
      </c>
      <c r="V88" s="21" t="s">
        <v>149</v>
      </c>
      <c r="W88" s="21" t="s">
        <v>149</v>
      </c>
      <c r="X88" s="34" t="s">
        <v>1022</v>
      </c>
      <c r="Y88" s="21" t="s">
        <v>1023</v>
      </c>
      <c r="Z88" s="21" t="s">
        <v>1024</v>
      </c>
      <c r="AA88" s="21">
        <v>68</v>
      </c>
      <c r="AB88" s="19">
        <v>69.5</v>
      </c>
      <c r="AC88" s="19"/>
      <c r="AD88" s="19">
        <v>137.5</v>
      </c>
      <c r="AE88" s="16">
        <v>13</v>
      </c>
      <c r="AF88" s="19">
        <v>1</v>
      </c>
      <c r="AG88" s="16">
        <v>5</v>
      </c>
      <c r="AH88" s="16">
        <v>80.8</v>
      </c>
      <c r="AI88" s="16">
        <v>74.775</v>
      </c>
      <c r="AJ88" s="15">
        <v>1</v>
      </c>
      <c r="AK88" s="15"/>
      <c r="AL88" s="14"/>
    </row>
    <row r="89" ht="45" customHeight="1" spans="1:38">
      <c r="A89" s="31">
        <v>87</v>
      </c>
      <c r="B89" s="16" t="s">
        <v>1025</v>
      </c>
      <c r="C89" s="16" t="s">
        <v>893</v>
      </c>
      <c r="D89" s="17" t="s">
        <v>1026</v>
      </c>
      <c r="E89" s="19" t="s">
        <v>1027</v>
      </c>
      <c r="F89" s="19" t="s">
        <v>210</v>
      </c>
      <c r="G89" s="20" t="s">
        <v>1028</v>
      </c>
      <c r="H89" s="20" t="s">
        <v>138</v>
      </c>
      <c r="I89" s="20" t="s">
        <v>1029</v>
      </c>
      <c r="J89" s="20" t="s">
        <v>342</v>
      </c>
      <c r="K89" s="20" t="s">
        <v>1030</v>
      </c>
      <c r="L89" s="20" t="s">
        <v>244</v>
      </c>
      <c r="M89" s="20" t="s">
        <v>1031</v>
      </c>
      <c r="N89" s="20" t="s">
        <v>1032</v>
      </c>
      <c r="O89" s="21" t="s">
        <v>182</v>
      </c>
      <c r="P89" s="21" t="s">
        <v>247</v>
      </c>
      <c r="Q89" s="21" t="s">
        <v>248</v>
      </c>
      <c r="R89" s="21" t="s">
        <v>148</v>
      </c>
      <c r="S89" s="21" t="s">
        <v>149</v>
      </c>
      <c r="T89" s="18" t="s">
        <v>150</v>
      </c>
      <c r="U89" s="18" t="s">
        <v>151</v>
      </c>
      <c r="V89" s="21" t="s">
        <v>149</v>
      </c>
      <c r="W89" s="21" t="s">
        <v>149</v>
      </c>
      <c r="X89" s="34" t="s">
        <v>1033</v>
      </c>
      <c r="Y89" s="21" t="s">
        <v>1034</v>
      </c>
      <c r="Z89" s="21" t="s">
        <v>1035</v>
      </c>
      <c r="AA89" s="21">
        <v>70.5</v>
      </c>
      <c r="AB89" s="19">
        <v>66.5</v>
      </c>
      <c r="AC89" s="19"/>
      <c r="AD89" s="19">
        <v>137</v>
      </c>
      <c r="AE89" s="16">
        <v>14</v>
      </c>
      <c r="AF89" s="19">
        <v>1</v>
      </c>
      <c r="AG89" s="16">
        <v>7</v>
      </c>
      <c r="AH89" s="16">
        <v>78.8</v>
      </c>
      <c r="AI89" s="16">
        <v>73.65</v>
      </c>
      <c r="AJ89" s="15">
        <v>1</v>
      </c>
      <c r="AK89" s="15"/>
      <c r="AL89" s="14"/>
    </row>
    <row r="90" ht="45" customHeight="1" spans="1:38">
      <c r="A90" s="31">
        <v>88</v>
      </c>
      <c r="B90" s="16" t="s">
        <v>1036</v>
      </c>
      <c r="C90" s="16" t="s">
        <v>1037</v>
      </c>
      <c r="D90" s="17" t="s">
        <v>1038</v>
      </c>
      <c r="E90" s="19" t="s">
        <v>1039</v>
      </c>
      <c r="F90" s="19" t="s">
        <v>136</v>
      </c>
      <c r="G90" s="20" t="s">
        <v>1040</v>
      </c>
      <c r="H90" s="20" t="s">
        <v>138</v>
      </c>
      <c r="I90" s="20" t="s">
        <v>1041</v>
      </c>
      <c r="J90" s="20" t="s">
        <v>242</v>
      </c>
      <c r="K90" s="20" t="s">
        <v>141</v>
      </c>
      <c r="L90" s="20" t="s">
        <v>142</v>
      </c>
      <c r="M90" s="20" t="s">
        <v>1042</v>
      </c>
      <c r="N90" s="20" t="s">
        <v>172</v>
      </c>
      <c r="O90" s="21" t="s">
        <v>1043</v>
      </c>
      <c r="P90" s="21" t="s">
        <v>146</v>
      </c>
      <c r="Q90" s="21" t="s">
        <v>147</v>
      </c>
      <c r="R90" s="21" t="s">
        <v>148</v>
      </c>
      <c r="S90" s="21" t="s">
        <v>149</v>
      </c>
      <c r="T90" s="18" t="s">
        <v>150</v>
      </c>
      <c r="U90" s="18" t="s">
        <v>150</v>
      </c>
      <c r="V90" s="21" t="s">
        <v>149</v>
      </c>
      <c r="W90" s="21" t="s">
        <v>149</v>
      </c>
      <c r="X90" s="34" t="s">
        <v>1044</v>
      </c>
      <c r="Y90" s="21" t="s">
        <v>1045</v>
      </c>
      <c r="Z90" s="21" t="s">
        <v>1046</v>
      </c>
      <c r="AA90" s="21">
        <v>74.5</v>
      </c>
      <c r="AB90" s="19">
        <v>63.5</v>
      </c>
      <c r="AC90" s="19"/>
      <c r="AD90" s="19">
        <v>138</v>
      </c>
      <c r="AE90" s="16">
        <v>19</v>
      </c>
      <c r="AF90" s="19">
        <v>1</v>
      </c>
      <c r="AG90" s="16">
        <v>4</v>
      </c>
      <c r="AH90" s="16">
        <v>78.4</v>
      </c>
      <c r="AI90" s="16">
        <v>73.7</v>
      </c>
      <c r="AJ90" s="15">
        <v>1</v>
      </c>
      <c r="AK90" s="15"/>
      <c r="AL90" s="14"/>
    </row>
    <row r="91" ht="45" customHeight="1" spans="1:38">
      <c r="A91" s="31">
        <v>89</v>
      </c>
      <c r="B91" s="16" t="s">
        <v>1036</v>
      </c>
      <c r="C91" s="16" t="s">
        <v>1047</v>
      </c>
      <c r="D91" s="17" t="s">
        <v>1048</v>
      </c>
      <c r="E91" s="19" t="s">
        <v>1049</v>
      </c>
      <c r="F91" s="19" t="s">
        <v>210</v>
      </c>
      <c r="G91" s="20" t="s">
        <v>1050</v>
      </c>
      <c r="H91" s="20" t="s">
        <v>138</v>
      </c>
      <c r="I91" s="20" t="s">
        <v>1051</v>
      </c>
      <c r="J91" s="20" t="s">
        <v>140</v>
      </c>
      <c r="K91" s="20" t="s">
        <v>1052</v>
      </c>
      <c r="L91" s="20" t="s">
        <v>160</v>
      </c>
      <c r="M91" s="20" t="s">
        <v>1053</v>
      </c>
      <c r="N91" s="20" t="s">
        <v>181</v>
      </c>
      <c r="O91" s="21" t="s">
        <v>145</v>
      </c>
      <c r="P91" s="21" t="s">
        <v>146</v>
      </c>
      <c r="Q91" s="21" t="s">
        <v>147</v>
      </c>
      <c r="R91" s="21" t="s">
        <v>148</v>
      </c>
      <c r="S91" s="21" t="s">
        <v>149</v>
      </c>
      <c r="T91" s="18" t="s">
        <v>150</v>
      </c>
      <c r="U91" s="18" t="s">
        <v>150</v>
      </c>
      <c r="V91" s="21" t="s">
        <v>149</v>
      </c>
      <c r="W91" s="21" t="s">
        <v>149</v>
      </c>
      <c r="X91" s="34" t="s">
        <v>1054</v>
      </c>
      <c r="Y91" s="21" t="s">
        <v>1055</v>
      </c>
      <c r="Z91" s="21" t="s">
        <v>1056</v>
      </c>
      <c r="AA91" s="21">
        <v>69</v>
      </c>
      <c r="AB91" s="19">
        <v>69</v>
      </c>
      <c r="AC91" s="19"/>
      <c r="AD91" s="19">
        <v>138</v>
      </c>
      <c r="AE91" s="16">
        <v>19</v>
      </c>
      <c r="AF91" s="19">
        <v>1</v>
      </c>
      <c r="AG91" s="16">
        <v>3</v>
      </c>
      <c r="AH91" s="16">
        <v>75.4</v>
      </c>
      <c r="AI91" s="16">
        <v>72.2</v>
      </c>
      <c r="AJ91" s="15">
        <v>1</v>
      </c>
      <c r="AK91" s="15"/>
      <c r="AL91" s="14"/>
    </row>
    <row r="92" ht="45" customHeight="1" spans="1:38">
      <c r="A92" s="31">
        <v>90</v>
      </c>
      <c r="B92" s="16" t="s">
        <v>1036</v>
      </c>
      <c r="C92" s="16" t="s">
        <v>1057</v>
      </c>
      <c r="D92" s="17" t="s">
        <v>1058</v>
      </c>
      <c r="E92" s="19" t="s">
        <v>1059</v>
      </c>
      <c r="F92" s="19" t="s">
        <v>210</v>
      </c>
      <c r="G92" s="20" t="s">
        <v>1060</v>
      </c>
      <c r="H92" s="20" t="s">
        <v>138</v>
      </c>
      <c r="I92" s="20" t="s">
        <v>1061</v>
      </c>
      <c r="J92" s="20" t="s">
        <v>377</v>
      </c>
      <c r="K92" s="20" t="s">
        <v>141</v>
      </c>
      <c r="L92" s="20" t="s">
        <v>160</v>
      </c>
      <c r="M92" s="20" t="s">
        <v>143</v>
      </c>
      <c r="N92" s="20" t="s">
        <v>1062</v>
      </c>
      <c r="O92" s="21" t="s">
        <v>1063</v>
      </c>
      <c r="P92" s="21" t="s">
        <v>146</v>
      </c>
      <c r="Q92" s="21" t="s">
        <v>147</v>
      </c>
      <c r="R92" s="21" t="s">
        <v>148</v>
      </c>
      <c r="S92" s="21" t="s">
        <v>149</v>
      </c>
      <c r="T92" s="18" t="s">
        <v>151</v>
      </c>
      <c r="U92" s="18" t="s">
        <v>151</v>
      </c>
      <c r="V92" s="21" t="s">
        <v>149</v>
      </c>
      <c r="W92" s="21" t="s">
        <v>149</v>
      </c>
      <c r="X92" s="34" t="s">
        <v>1064</v>
      </c>
      <c r="Y92" s="21" t="s">
        <v>1065</v>
      </c>
      <c r="Z92" s="21" t="s">
        <v>1066</v>
      </c>
      <c r="AA92" s="21">
        <v>71</v>
      </c>
      <c r="AB92" s="19">
        <v>68</v>
      </c>
      <c r="AC92" s="19"/>
      <c r="AD92" s="19">
        <v>139</v>
      </c>
      <c r="AE92" s="16">
        <v>19</v>
      </c>
      <c r="AF92" s="19">
        <v>1</v>
      </c>
      <c r="AG92" s="16">
        <v>14</v>
      </c>
      <c r="AH92" s="16">
        <v>81.4</v>
      </c>
      <c r="AI92" s="16">
        <v>75.45</v>
      </c>
      <c r="AJ92" s="15">
        <v>1</v>
      </c>
      <c r="AK92" s="15"/>
      <c r="AL92" s="14"/>
    </row>
    <row r="93" ht="45" customHeight="1" spans="1:38">
      <c r="A93" s="31">
        <v>91</v>
      </c>
      <c r="B93" s="16" t="s">
        <v>1036</v>
      </c>
      <c r="C93" s="16" t="s">
        <v>1067</v>
      </c>
      <c r="D93" s="17" t="s">
        <v>1068</v>
      </c>
      <c r="E93" s="19" t="s">
        <v>1069</v>
      </c>
      <c r="F93" s="19" t="s">
        <v>136</v>
      </c>
      <c r="G93" s="20" t="s">
        <v>1070</v>
      </c>
      <c r="H93" s="20" t="s">
        <v>138</v>
      </c>
      <c r="I93" s="20" t="s">
        <v>1071</v>
      </c>
      <c r="J93" s="20" t="s">
        <v>242</v>
      </c>
      <c r="K93" s="20" t="s">
        <v>141</v>
      </c>
      <c r="L93" s="20" t="s">
        <v>160</v>
      </c>
      <c r="M93" s="20" t="s">
        <v>333</v>
      </c>
      <c r="N93" s="20" t="s">
        <v>1072</v>
      </c>
      <c r="O93" s="21" t="s">
        <v>1073</v>
      </c>
      <c r="P93" s="21" t="s">
        <v>146</v>
      </c>
      <c r="Q93" s="21" t="s">
        <v>147</v>
      </c>
      <c r="R93" s="21" t="s">
        <v>148</v>
      </c>
      <c r="S93" s="21" t="s">
        <v>149</v>
      </c>
      <c r="T93" s="18" t="s">
        <v>151</v>
      </c>
      <c r="U93" s="18" t="s">
        <v>151</v>
      </c>
      <c r="V93" s="21" t="s">
        <v>149</v>
      </c>
      <c r="W93" s="21" t="s">
        <v>149</v>
      </c>
      <c r="X93" s="34" t="s">
        <v>1074</v>
      </c>
      <c r="Y93" s="21" t="s">
        <v>1075</v>
      </c>
      <c r="Z93" s="21" t="s">
        <v>1076</v>
      </c>
      <c r="AA93" s="21">
        <v>74</v>
      </c>
      <c r="AB93" s="19">
        <v>65</v>
      </c>
      <c r="AC93" s="19"/>
      <c r="AD93" s="19">
        <v>139</v>
      </c>
      <c r="AE93" s="16">
        <v>16</v>
      </c>
      <c r="AF93" s="19">
        <v>1</v>
      </c>
      <c r="AG93" s="16">
        <v>10</v>
      </c>
      <c r="AH93" s="16">
        <v>73.2</v>
      </c>
      <c r="AI93" s="16">
        <v>71.35</v>
      </c>
      <c r="AJ93" s="15">
        <v>1</v>
      </c>
      <c r="AK93" s="15"/>
      <c r="AL93" s="14"/>
    </row>
    <row r="94" ht="45" customHeight="1" spans="1:38">
      <c r="A94" s="31">
        <v>92</v>
      </c>
      <c r="B94" s="16" t="s">
        <v>1036</v>
      </c>
      <c r="C94" s="16" t="s">
        <v>1077</v>
      </c>
      <c r="D94" s="17" t="s">
        <v>1078</v>
      </c>
      <c r="E94" s="19" t="s">
        <v>1079</v>
      </c>
      <c r="F94" s="19" t="s">
        <v>210</v>
      </c>
      <c r="G94" s="20" t="s">
        <v>1080</v>
      </c>
      <c r="H94" s="20" t="s">
        <v>138</v>
      </c>
      <c r="I94" s="20" t="s">
        <v>1081</v>
      </c>
      <c r="J94" s="20" t="s">
        <v>140</v>
      </c>
      <c r="K94" s="20" t="s">
        <v>141</v>
      </c>
      <c r="L94" s="20" t="s">
        <v>160</v>
      </c>
      <c r="M94" s="20" t="s">
        <v>494</v>
      </c>
      <c r="N94" s="20" t="s">
        <v>1082</v>
      </c>
      <c r="O94" s="21" t="s">
        <v>787</v>
      </c>
      <c r="P94" s="21" t="s">
        <v>146</v>
      </c>
      <c r="Q94" s="21" t="s">
        <v>147</v>
      </c>
      <c r="R94" s="21" t="s">
        <v>148</v>
      </c>
      <c r="S94" s="21" t="s">
        <v>149</v>
      </c>
      <c r="T94" s="18" t="s">
        <v>151</v>
      </c>
      <c r="U94" s="18" t="s">
        <v>150</v>
      </c>
      <c r="V94" s="21" t="s">
        <v>149</v>
      </c>
      <c r="W94" s="21" t="s">
        <v>149</v>
      </c>
      <c r="X94" s="34" t="s">
        <v>1083</v>
      </c>
      <c r="Y94" s="21" t="s">
        <v>1084</v>
      </c>
      <c r="Z94" s="21" t="s">
        <v>141</v>
      </c>
      <c r="AA94" s="21">
        <v>69.5</v>
      </c>
      <c r="AB94" s="19">
        <v>68</v>
      </c>
      <c r="AC94" s="19"/>
      <c r="AD94" s="19">
        <v>137.5</v>
      </c>
      <c r="AE94" s="16">
        <v>16</v>
      </c>
      <c r="AF94" s="19">
        <v>1</v>
      </c>
      <c r="AG94" s="16">
        <v>17</v>
      </c>
      <c r="AH94" s="16">
        <v>76</v>
      </c>
      <c r="AI94" s="16">
        <v>72.375</v>
      </c>
      <c r="AJ94" s="15">
        <v>1</v>
      </c>
      <c r="AK94" s="15"/>
      <c r="AL94" s="14"/>
    </row>
    <row r="95" ht="45" customHeight="1" spans="1:38">
      <c r="A95" s="31">
        <v>93</v>
      </c>
      <c r="B95" s="16" t="s">
        <v>1085</v>
      </c>
      <c r="C95" s="16" t="s">
        <v>1086</v>
      </c>
      <c r="D95" s="17" t="s">
        <v>1087</v>
      </c>
      <c r="E95" s="19" t="s">
        <v>1088</v>
      </c>
      <c r="F95" s="19" t="s">
        <v>210</v>
      </c>
      <c r="G95" s="20" t="s">
        <v>1089</v>
      </c>
      <c r="H95" s="20" t="s">
        <v>138</v>
      </c>
      <c r="I95" s="20" t="s">
        <v>1090</v>
      </c>
      <c r="J95" s="20" t="s">
        <v>342</v>
      </c>
      <c r="K95" s="20" t="s">
        <v>1091</v>
      </c>
      <c r="L95" s="20" t="s">
        <v>160</v>
      </c>
      <c r="M95" s="20" t="s">
        <v>305</v>
      </c>
      <c r="N95" s="20" t="s">
        <v>1092</v>
      </c>
      <c r="O95" s="21" t="s">
        <v>182</v>
      </c>
      <c r="P95" s="21" t="s">
        <v>247</v>
      </c>
      <c r="Q95" s="21" t="s">
        <v>248</v>
      </c>
      <c r="R95" s="21" t="s">
        <v>148</v>
      </c>
      <c r="S95" s="21" t="s">
        <v>149</v>
      </c>
      <c r="T95" s="18" t="s">
        <v>150</v>
      </c>
      <c r="U95" s="18" t="s">
        <v>151</v>
      </c>
      <c r="V95" s="21" t="s">
        <v>149</v>
      </c>
      <c r="W95" s="21" t="s">
        <v>149</v>
      </c>
      <c r="X95" s="34" t="s">
        <v>1093</v>
      </c>
      <c r="Y95" s="21" t="s">
        <v>1094</v>
      </c>
      <c r="Z95" s="21" t="s">
        <v>1095</v>
      </c>
      <c r="AA95" s="21">
        <v>67.5</v>
      </c>
      <c r="AB95" s="19">
        <v>67.5</v>
      </c>
      <c r="AC95" s="19"/>
      <c r="AD95" s="19">
        <v>135</v>
      </c>
      <c r="AE95" s="16">
        <v>17</v>
      </c>
      <c r="AF95" s="19">
        <v>1</v>
      </c>
      <c r="AG95" s="16">
        <v>7</v>
      </c>
      <c r="AH95" s="16">
        <v>76</v>
      </c>
      <c r="AI95" s="16">
        <v>71.75</v>
      </c>
      <c r="AJ95" s="15">
        <v>1</v>
      </c>
      <c r="AK95" s="15"/>
      <c r="AL95" s="14"/>
    </row>
    <row r="96" ht="45" customHeight="1" spans="1:38">
      <c r="A96" s="31">
        <v>94</v>
      </c>
      <c r="B96" s="16" t="s">
        <v>1096</v>
      </c>
      <c r="C96" s="16" t="s">
        <v>893</v>
      </c>
      <c r="D96" s="17" t="s">
        <v>65</v>
      </c>
      <c r="E96" s="19" t="s">
        <v>1097</v>
      </c>
      <c r="F96" s="19" t="s">
        <v>210</v>
      </c>
      <c r="G96" s="20" t="s">
        <v>1098</v>
      </c>
      <c r="H96" s="20" t="s">
        <v>138</v>
      </c>
      <c r="I96" s="20" t="s">
        <v>1099</v>
      </c>
      <c r="J96" s="20" t="s">
        <v>242</v>
      </c>
      <c r="K96" s="20" t="s">
        <v>1100</v>
      </c>
      <c r="L96" s="20" t="s">
        <v>142</v>
      </c>
      <c r="M96" s="20" t="s">
        <v>1101</v>
      </c>
      <c r="N96" s="20" t="s">
        <v>1102</v>
      </c>
      <c r="O96" s="21" t="s">
        <v>1103</v>
      </c>
      <c r="P96" s="21" t="s">
        <v>247</v>
      </c>
      <c r="Q96" s="21" t="s">
        <v>248</v>
      </c>
      <c r="R96" s="21" t="s">
        <v>148</v>
      </c>
      <c r="S96" s="21" t="s">
        <v>149</v>
      </c>
      <c r="T96" s="18" t="s">
        <v>151</v>
      </c>
      <c r="U96" s="18" t="s">
        <v>150</v>
      </c>
      <c r="V96" s="21" t="s">
        <v>149</v>
      </c>
      <c r="W96" s="21" t="s">
        <v>149</v>
      </c>
      <c r="X96" s="34" t="s">
        <v>1104</v>
      </c>
      <c r="Y96" s="21" t="s">
        <v>1105</v>
      </c>
      <c r="Z96" s="21" t="s">
        <v>1106</v>
      </c>
      <c r="AA96" s="21">
        <v>68</v>
      </c>
      <c r="AB96" s="19">
        <v>71.5</v>
      </c>
      <c r="AC96" s="19"/>
      <c r="AD96" s="19">
        <v>139.5</v>
      </c>
      <c r="AE96" s="16">
        <v>17</v>
      </c>
      <c r="AF96" s="19">
        <v>1</v>
      </c>
      <c r="AG96" s="16">
        <v>2</v>
      </c>
      <c r="AH96" s="16">
        <v>79.2</v>
      </c>
      <c r="AI96" s="16">
        <v>74.475</v>
      </c>
      <c r="AJ96" s="15">
        <v>1</v>
      </c>
      <c r="AK96" s="15"/>
      <c r="AL96" s="14"/>
    </row>
    <row r="97" ht="45" customHeight="1" spans="1:38">
      <c r="A97" s="31">
        <v>95</v>
      </c>
      <c r="B97" s="16" t="s">
        <v>1107</v>
      </c>
      <c r="C97" s="16" t="s">
        <v>893</v>
      </c>
      <c r="D97" s="17" t="s">
        <v>1108</v>
      </c>
      <c r="E97" s="19" t="s">
        <v>1109</v>
      </c>
      <c r="F97" s="19" t="s">
        <v>210</v>
      </c>
      <c r="G97" s="20" t="s">
        <v>1110</v>
      </c>
      <c r="H97" s="20" t="s">
        <v>138</v>
      </c>
      <c r="I97" s="20" t="s">
        <v>1111</v>
      </c>
      <c r="J97" s="20" t="s">
        <v>242</v>
      </c>
      <c r="K97" s="20" t="s">
        <v>141</v>
      </c>
      <c r="L97" s="20" t="s">
        <v>160</v>
      </c>
      <c r="M97" s="20" t="s">
        <v>453</v>
      </c>
      <c r="N97" s="20" t="s">
        <v>1021</v>
      </c>
      <c r="O97" s="21" t="s">
        <v>787</v>
      </c>
      <c r="P97" s="21" t="s">
        <v>247</v>
      </c>
      <c r="Q97" s="21" t="s">
        <v>248</v>
      </c>
      <c r="R97" s="21" t="s">
        <v>148</v>
      </c>
      <c r="S97" s="21" t="s">
        <v>149</v>
      </c>
      <c r="T97" s="18" t="s">
        <v>151</v>
      </c>
      <c r="U97" s="18" t="s">
        <v>151</v>
      </c>
      <c r="V97" s="21" t="s">
        <v>1112</v>
      </c>
      <c r="W97" s="21" t="s">
        <v>1113</v>
      </c>
      <c r="X97" s="34" t="s">
        <v>1114</v>
      </c>
      <c r="Y97" s="21" t="s">
        <v>1114</v>
      </c>
      <c r="Z97" s="21" t="s">
        <v>1115</v>
      </c>
      <c r="AA97" s="21">
        <v>70</v>
      </c>
      <c r="AB97" s="19">
        <v>64.5</v>
      </c>
      <c r="AC97" s="19"/>
      <c r="AD97" s="19">
        <v>134.5</v>
      </c>
      <c r="AE97" s="16">
        <v>17</v>
      </c>
      <c r="AF97" s="19">
        <v>1</v>
      </c>
      <c r="AG97" s="16">
        <v>14</v>
      </c>
      <c r="AH97" s="16">
        <v>85</v>
      </c>
      <c r="AI97" s="16">
        <v>76.125</v>
      </c>
      <c r="AJ97" s="15">
        <v>1</v>
      </c>
      <c r="AK97" s="15"/>
      <c r="AL97" s="14"/>
    </row>
    <row r="98" ht="45" customHeight="1" spans="1:38">
      <c r="A98" s="31">
        <v>96</v>
      </c>
      <c r="B98" s="16" t="s">
        <v>1116</v>
      </c>
      <c r="C98" s="16" t="s">
        <v>1117</v>
      </c>
      <c r="D98" s="17" t="s">
        <v>58</v>
      </c>
      <c r="E98" s="19" t="s">
        <v>1118</v>
      </c>
      <c r="F98" s="19" t="s">
        <v>210</v>
      </c>
      <c r="G98" s="20" t="s">
        <v>1119</v>
      </c>
      <c r="H98" s="20" t="s">
        <v>138</v>
      </c>
      <c r="I98" s="20" t="s">
        <v>1120</v>
      </c>
      <c r="J98" s="20" t="s">
        <v>284</v>
      </c>
      <c r="K98" s="20" t="s">
        <v>213</v>
      </c>
      <c r="L98" s="20" t="s">
        <v>160</v>
      </c>
      <c r="M98" s="20" t="s">
        <v>143</v>
      </c>
      <c r="N98" s="20" t="s">
        <v>768</v>
      </c>
      <c r="O98" s="21" t="s">
        <v>1121</v>
      </c>
      <c r="P98" s="21" t="s">
        <v>146</v>
      </c>
      <c r="Q98" s="21" t="s">
        <v>147</v>
      </c>
      <c r="R98" s="21" t="s">
        <v>148</v>
      </c>
      <c r="S98" s="21" t="s">
        <v>149</v>
      </c>
      <c r="T98" s="18" t="s">
        <v>151</v>
      </c>
      <c r="U98" s="18" t="s">
        <v>151</v>
      </c>
      <c r="V98" s="21" t="s">
        <v>149</v>
      </c>
      <c r="W98" s="21" t="s">
        <v>1122</v>
      </c>
      <c r="X98" s="34" t="s">
        <v>1123</v>
      </c>
      <c r="Y98" s="21" t="s">
        <v>1124</v>
      </c>
      <c r="Z98" s="21" t="s">
        <v>1125</v>
      </c>
      <c r="AA98" s="21">
        <v>63.5</v>
      </c>
      <c r="AB98" s="19">
        <v>71.5</v>
      </c>
      <c r="AC98" s="19"/>
      <c r="AD98" s="19">
        <v>135</v>
      </c>
      <c r="AE98" s="16">
        <v>15</v>
      </c>
      <c r="AF98" s="19">
        <v>1</v>
      </c>
      <c r="AG98" s="16">
        <v>19</v>
      </c>
      <c r="AH98" s="16">
        <v>78.4</v>
      </c>
      <c r="AI98" s="16">
        <v>72.95</v>
      </c>
      <c r="AJ98" s="15">
        <v>1</v>
      </c>
      <c r="AK98" s="15"/>
      <c r="AL98" s="14"/>
    </row>
    <row r="99" ht="45" customHeight="1" spans="1:38">
      <c r="A99" s="31">
        <v>97</v>
      </c>
      <c r="B99" s="16" t="s">
        <v>1126</v>
      </c>
      <c r="C99" s="16" t="s">
        <v>1127</v>
      </c>
      <c r="D99" s="17" t="s">
        <v>1128</v>
      </c>
      <c r="E99" s="19" t="s">
        <v>1129</v>
      </c>
      <c r="F99" s="19" t="s">
        <v>136</v>
      </c>
      <c r="G99" s="20" t="s">
        <v>1130</v>
      </c>
      <c r="H99" s="20" t="s">
        <v>138</v>
      </c>
      <c r="I99" s="20" t="s">
        <v>1131</v>
      </c>
      <c r="J99" s="20" t="s">
        <v>242</v>
      </c>
      <c r="K99" s="20" t="s">
        <v>213</v>
      </c>
      <c r="L99" s="20" t="s">
        <v>160</v>
      </c>
      <c r="M99" s="20" t="s">
        <v>660</v>
      </c>
      <c r="N99" s="20" t="s">
        <v>234</v>
      </c>
      <c r="O99" s="21" t="s">
        <v>970</v>
      </c>
      <c r="P99" s="21" t="s">
        <v>146</v>
      </c>
      <c r="Q99" s="21" t="s">
        <v>147</v>
      </c>
      <c r="R99" s="21" t="s">
        <v>148</v>
      </c>
      <c r="S99" s="21" t="s">
        <v>149</v>
      </c>
      <c r="T99" s="18" t="s">
        <v>151</v>
      </c>
      <c r="U99" s="18" t="s">
        <v>151</v>
      </c>
      <c r="V99" s="21" t="s">
        <v>149</v>
      </c>
      <c r="W99" s="21" t="s">
        <v>149</v>
      </c>
      <c r="X99" s="34" t="s">
        <v>1132</v>
      </c>
      <c r="Y99" s="21" t="s">
        <v>1133</v>
      </c>
      <c r="Z99" s="21" t="s">
        <v>1134</v>
      </c>
      <c r="AA99" s="21">
        <v>67.5</v>
      </c>
      <c r="AB99" s="19">
        <v>67.5</v>
      </c>
      <c r="AC99" s="19"/>
      <c r="AD99" s="19">
        <v>135</v>
      </c>
      <c r="AE99" s="16">
        <v>15</v>
      </c>
      <c r="AF99" s="19">
        <v>1</v>
      </c>
      <c r="AG99" s="16">
        <v>14</v>
      </c>
      <c r="AH99" s="16">
        <v>73.8</v>
      </c>
      <c r="AI99" s="16">
        <v>70.65</v>
      </c>
      <c r="AJ99" s="15">
        <v>1</v>
      </c>
      <c r="AK99" s="15"/>
      <c r="AL99" s="14"/>
    </row>
    <row r="100" ht="45" customHeight="1" spans="1:38">
      <c r="A100" s="31">
        <v>98</v>
      </c>
      <c r="B100" s="16" t="s">
        <v>1126</v>
      </c>
      <c r="C100" s="16" t="s">
        <v>1135</v>
      </c>
      <c r="D100" s="17" t="s">
        <v>1136</v>
      </c>
      <c r="E100" s="19" t="s">
        <v>1137</v>
      </c>
      <c r="F100" s="19" t="s">
        <v>210</v>
      </c>
      <c r="G100" s="20" t="s">
        <v>1138</v>
      </c>
      <c r="H100" s="20" t="s">
        <v>138</v>
      </c>
      <c r="I100" s="20" t="s">
        <v>1139</v>
      </c>
      <c r="J100" s="20" t="s">
        <v>242</v>
      </c>
      <c r="K100" s="20" t="s">
        <v>141</v>
      </c>
      <c r="L100" s="20" t="s">
        <v>160</v>
      </c>
      <c r="M100" s="20" t="s">
        <v>1140</v>
      </c>
      <c r="N100" s="20" t="s">
        <v>234</v>
      </c>
      <c r="O100" s="21" t="s">
        <v>496</v>
      </c>
      <c r="P100" s="21" t="s">
        <v>146</v>
      </c>
      <c r="Q100" s="21" t="s">
        <v>147</v>
      </c>
      <c r="R100" s="21" t="s">
        <v>148</v>
      </c>
      <c r="S100" s="21" t="s">
        <v>149</v>
      </c>
      <c r="T100" s="18" t="s">
        <v>151</v>
      </c>
      <c r="U100" s="18" t="s">
        <v>151</v>
      </c>
      <c r="V100" s="21" t="s">
        <v>149</v>
      </c>
      <c r="W100" s="21" t="s">
        <v>149</v>
      </c>
      <c r="X100" s="34" t="s">
        <v>1141</v>
      </c>
      <c r="Y100" s="21" t="s">
        <v>1142</v>
      </c>
      <c r="Z100" s="21" t="s">
        <v>1143</v>
      </c>
      <c r="AA100" s="21">
        <v>70</v>
      </c>
      <c r="AB100" s="19">
        <v>64.5</v>
      </c>
      <c r="AC100" s="19"/>
      <c r="AD100" s="19">
        <v>134.5</v>
      </c>
      <c r="AE100" s="16">
        <v>15</v>
      </c>
      <c r="AF100" s="19">
        <v>1</v>
      </c>
      <c r="AG100" s="16">
        <v>13</v>
      </c>
      <c r="AH100" s="16">
        <v>79.2</v>
      </c>
      <c r="AI100" s="16">
        <v>73.225</v>
      </c>
      <c r="AJ100" s="15">
        <v>1</v>
      </c>
      <c r="AK100" s="15"/>
      <c r="AL100" s="14"/>
    </row>
    <row r="101" ht="45" customHeight="1" spans="1:38">
      <c r="A101" s="31">
        <v>99</v>
      </c>
      <c r="B101" s="16" t="s">
        <v>1126</v>
      </c>
      <c r="C101" s="16" t="s">
        <v>1144</v>
      </c>
      <c r="D101" s="17" t="s">
        <v>1145</v>
      </c>
      <c r="E101" s="19" t="s">
        <v>1146</v>
      </c>
      <c r="F101" s="19" t="s">
        <v>210</v>
      </c>
      <c r="G101" s="20" t="s">
        <v>1147</v>
      </c>
      <c r="H101" s="20" t="s">
        <v>138</v>
      </c>
      <c r="I101" s="20" t="s">
        <v>1148</v>
      </c>
      <c r="J101" s="20" t="s">
        <v>1149</v>
      </c>
      <c r="K101" s="20" t="s">
        <v>1150</v>
      </c>
      <c r="L101" s="20" t="s">
        <v>244</v>
      </c>
      <c r="M101" s="20" t="s">
        <v>1151</v>
      </c>
      <c r="N101" s="20" t="s">
        <v>215</v>
      </c>
      <c r="O101" s="21" t="s">
        <v>1152</v>
      </c>
      <c r="P101" s="21" t="s">
        <v>146</v>
      </c>
      <c r="Q101" s="21" t="s">
        <v>147</v>
      </c>
      <c r="R101" s="21" t="s">
        <v>148</v>
      </c>
      <c r="S101" s="21" t="s">
        <v>149</v>
      </c>
      <c r="T101" s="18" t="s">
        <v>151</v>
      </c>
      <c r="U101" s="18" t="s">
        <v>151</v>
      </c>
      <c r="V101" s="21" t="s">
        <v>1153</v>
      </c>
      <c r="W101" s="21" t="s">
        <v>1154</v>
      </c>
      <c r="X101" s="34" t="s">
        <v>1155</v>
      </c>
      <c r="Y101" s="21" t="s">
        <v>1156</v>
      </c>
      <c r="Z101" s="21" t="s">
        <v>1157</v>
      </c>
      <c r="AA101" s="21">
        <v>61.5</v>
      </c>
      <c r="AB101" s="19">
        <v>63.5</v>
      </c>
      <c r="AC101" s="19"/>
      <c r="AD101" s="19">
        <v>125</v>
      </c>
      <c r="AE101" s="16">
        <v>15</v>
      </c>
      <c r="AF101" s="19">
        <v>1</v>
      </c>
      <c r="AG101" s="16">
        <v>20</v>
      </c>
      <c r="AH101" s="16">
        <v>77</v>
      </c>
      <c r="AI101" s="16">
        <v>69.75</v>
      </c>
      <c r="AJ101" s="15">
        <v>1</v>
      </c>
      <c r="AK101" s="15"/>
      <c r="AL101" s="14"/>
    </row>
    <row r="102" ht="45" customHeight="1" spans="1:38">
      <c r="A102" s="31">
        <v>100</v>
      </c>
      <c r="B102" s="16" t="s">
        <v>1158</v>
      </c>
      <c r="C102" s="16" t="s">
        <v>893</v>
      </c>
      <c r="D102" s="17" t="s">
        <v>1159</v>
      </c>
      <c r="E102" s="19" t="s">
        <v>1160</v>
      </c>
      <c r="F102" s="19" t="s">
        <v>210</v>
      </c>
      <c r="G102" s="20" t="s">
        <v>1161</v>
      </c>
      <c r="H102" s="20" t="s">
        <v>138</v>
      </c>
      <c r="I102" s="20" t="s">
        <v>1162</v>
      </c>
      <c r="J102" s="20" t="s">
        <v>390</v>
      </c>
      <c r="K102" s="20" t="s">
        <v>1163</v>
      </c>
      <c r="L102" s="20" t="s">
        <v>160</v>
      </c>
      <c r="M102" s="20" t="s">
        <v>143</v>
      </c>
      <c r="N102" s="20" t="s">
        <v>1164</v>
      </c>
      <c r="O102" s="21" t="s">
        <v>1063</v>
      </c>
      <c r="P102" s="21" t="s">
        <v>146</v>
      </c>
      <c r="Q102" s="21" t="s">
        <v>147</v>
      </c>
      <c r="R102" s="21" t="s">
        <v>148</v>
      </c>
      <c r="S102" s="21" t="s">
        <v>149</v>
      </c>
      <c r="T102" s="18" t="s">
        <v>151</v>
      </c>
      <c r="U102" s="18" t="s">
        <v>151</v>
      </c>
      <c r="V102" s="21" t="s">
        <v>149</v>
      </c>
      <c r="W102" s="21" t="s">
        <v>149</v>
      </c>
      <c r="X102" s="34" t="s">
        <v>1165</v>
      </c>
      <c r="Y102" s="21" t="s">
        <v>1165</v>
      </c>
      <c r="Z102" s="21" t="s">
        <v>1166</v>
      </c>
      <c r="AA102" s="21">
        <v>71.5</v>
      </c>
      <c r="AB102" s="19">
        <v>65</v>
      </c>
      <c r="AC102" s="19"/>
      <c r="AD102" s="19">
        <v>136.5</v>
      </c>
      <c r="AE102" s="16">
        <v>18</v>
      </c>
      <c r="AF102" s="19">
        <v>1</v>
      </c>
      <c r="AG102" s="16">
        <v>4</v>
      </c>
      <c r="AH102" s="16">
        <v>80.3</v>
      </c>
      <c r="AI102" s="16">
        <v>74.275</v>
      </c>
      <c r="AJ102" s="15">
        <v>1</v>
      </c>
      <c r="AK102" s="15"/>
      <c r="AL102" s="14"/>
    </row>
    <row r="103" ht="45" customHeight="1" spans="1:38">
      <c r="A103" s="31">
        <v>101</v>
      </c>
      <c r="B103" s="16" t="s">
        <v>1167</v>
      </c>
      <c r="C103" s="16" t="s">
        <v>1168</v>
      </c>
      <c r="D103" s="17" t="s">
        <v>72</v>
      </c>
      <c r="E103" s="19" t="s">
        <v>1169</v>
      </c>
      <c r="F103" s="19" t="s">
        <v>136</v>
      </c>
      <c r="G103" s="20" t="s">
        <v>1170</v>
      </c>
      <c r="H103" s="20" t="s">
        <v>138</v>
      </c>
      <c r="I103" s="20" t="s">
        <v>1171</v>
      </c>
      <c r="J103" s="20" t="s">
        <v>284</v>
      </c>
      <c r="K103" s="20" t="s">
        <v>1172</v>
      </c>
      <c r="L103" s="20" t="s">
        <v>244</v>
      </c>
      <c r="M103" s="20" t="s">
        <v>1173</v>
      </c>
      <c r="N103" s="20" t="s">
        <v>1174</v>
      </c>
      <c r="O103" s="21" t="s">
        <v>787</v>
      </c>
      <c r="P103" s="21" t="s">
        <v>146</v>
      </c>
      <c r="Q103" s="21" t="s">
        <v>147</v>
      </c>
      <c r="R103" s="21" t="s">
        <v>148</v>
      </c>
      <c r="S103" s="21" t="s">
        <v>149</v>
      </c>
      <c r="T103" s="18" t="s">
        <v>151</v>
      </c>
      <c r="U103" s="18" t="s">
        <v>151</v>
      </c>
      <c r="V103" s="21" t="s">
        <v>1175</v>
      </c>
      <c r="W103" s="21" t="s">
        <v>1176</v>
      </c>
      <c r="X103" s="34" t="s">
        <v>1177</v>
      </c>
      <c r="Y103" s="21" t="s">
        <v>1178</v>
      </c>
      <c r="Z103" s="21" t="s">
        <v>1179</v>
      </c>
      <c r="AA103" s="21">
        <v>68</v>
      </c>
      <c r="AB103" s="19">
        <v>64</v>
      </c>
      <c r="AC103" s="19"/>
      <c r="AD103" s="19">
        <v>132</v>
      </c>
      <c r="AE103" s="16">
        <v>3</v>
      </c>
      <c r="AF103" s="19">
        <v>2</v>
      </c>
      <c r="AG103" s="16">
        <v>1</v>
      </c>
      <c r="AH103" s="16">
        <v>82.5</v>
      </c>
      <c r="AI103" s="16">
        <v>74.25</v>
      </c>
      <c r="AJ103" s="15">
        <v>1</v>
      </c>
      <c r="AK103" s="15"/>
      <c r="AL103" s="14"/>
    </row>
    <row r="104" ht="45" customHeight="1" spans="1:38">
      <c r="A104" s="31">
        <v>102</v>
      </c>
      <c r="B104" s="16" t="s">
        <v>1180</v>
      </c>
      <c r="C104" s="16" t="s">
        <v>893</v>
      </c>
      <c r="D104" s="17" t="s">
        <v>1181</v>
      </c>
      <c r="E104" s="19" t="s">
        <v>1182</v>
      </c>
      <c r="F104" s="19" t="s">
        <v>210</v>
      </c>
      <c r="G104" s="20" t="s">
        <v>1183</v>
      </c>
      <c r="H104" s="20" t="s">
        <v>138</v>
      </c>
      <c r="I104" s="20" t="s">
        <v>1184</v>
      </c>
      <c r="J104" s="20" t="s">
        <v>140</v>
      </c>
      <c r="K104" s="20" t="s">
        <v>141</v>
      </c>
      <c r="L104" s="20" t="s">
        <v>160</v>
      </c>
      <c r="M104" s="20" t="s">
        <v>323</v>
      </c>
      <c r="N104" s="20" t="s">
        <v>1185</v>
      </c>
      <c r="O104" s="21" t="s">
        <v>1186</v>
      </c>
      <c r="P104" s="21" t="s">
        <v>146</v>
      </c>
      <c r="Q104" s="21" t="s">
        <v>147</v>
      </c>
      <c r="R104" s="21" t="s">
        <v>148</v>
      </c>
      <c r="S104" s="21" t="s">
        <v>149</v>
      </c>
      <c r="T104" s="18" t="s">
        <v>151</v>
      </c>
      <c r="U104" s="18" t="s">
        <v>151</v>
      </c>
      <c r="V104" s="21" t="s">
        <v>1187</v>
      </c>
      <c r="W104" s="21" t="s">
        <v>149</v>
      </c>
      <c r="X104" s="34" t="s">
        <v>1188</v>
      </c>
      <c r="Y104" s="21" t="s">
        <v>1189</v>
      </c>
      <c r="Z104" s="21" t="s">
        <v>1190</v>
      </c>
      <c r="AA104" s="21">
        <v>74.5</v>
      </c>
      <c r="AB104" s="19">
        <v>63</v>
      </c>
      <c r="AC104" s="19"/>
      <c r="AD104" s="19">
        <v>137.5</v>
      </c>
      <c r="AE104" s="16">
        <v>18</v>
      </c>
      <c r="AF104" s="19">
        <v>1</v>
      </c>
      <c r="AG104" s="16">
        <v>8</v>
      </c>
      <c r="AH104" s="16">
        <v>80.9</v>
      </c>
      <c r="AI104" s="16">
        <v>74.825</v>
      </c>
      <c r="AJ104" s="15">
        <v>1</v>
      </c>
      <c r="AK104" s="15"/>
      <c r="AL104" s="14"/>
    </row>
    <row r="105" ht="45" customHeight="1" spans="1:38">
      <c r="A105" s="31">
        <v>103</v>
      </c>
      <c r="B105" s="16" t="s">
        <v>1191</v>
      </c>
      <c r="C105" s="16" t="s">
        <v>1192</v>
      </c>
      <c r="D105" s="17" t="s">
        <v>1193</v>
      </c>
      <c r="E105" s="19" t="s">
        <v>1194</v>
      </c>
      <c r="F105" s="19" t="s">
        <v>136</v>
      </c>
      <c r="G105" s="20" t="s">
        <v>1195</v>
      </c>
      <c r="H105" s="20" t="s">
        <v>138</v>
      </c>
      <c r="I105" s="20" t="s">
        <v>1196</v>
      </c>
      <c r="J105" s="20" t="s">
        <v>1197</v>
      </c>
      <c r="K105" s="20" t="s">
        <v>1198</v>
      </c>
      <c r="L105" s="20" t="s">
        <v>142</v>
      </c>
      <c r="M105" s="20" t="s">
        <v>1199</v>
      </c>
      <c r="N105" s="20" t="s">
        <v>1200</v>
      </c>
      <c r="O105" s="21" t="s">
        <v>1201</v>
      </c>
      <c r="P105" s="21" t="s">
        <v>146</v>
      </c>
      <c r="Q105" s="21" t="s">
        <v>147</v>
      </c>
      <c r="R105" s="21" t="s">
        <v>148</v>
      </c>
      <c r="S105" s="21" t="s">
        <v>149</v>
      </c>
      <c r="T105" s="18" t="s">
        <v>151</v>
      </c>
      <c r="U105" s="18" t="s">
        <v>151</v>
      </c>
      <c r="V105" s="21" t="s">
        <v>149</v>
      </c>
      <c r="W105" s="21" t="s">
        <v>1202</v>
      </c>
      <c r="X105" s="34" t="s">
        <v>1203</v>
      </c>
      <c r="Y105" s="21" t="s">
        <v>1203</v>
      </c>
      <c r="Z105" s="21" t="s">
        <v>1204</v>
      </c>
      <c r="AA105" s="21">
        <v>71</v>
      </c>
      <c r="AB105" s="19">
        <v>63</v>
      </c>
      <c r="AC105" s="19"/>
      <c r="AD105" s="19">
        <v>134</v>
      </c>
      <c r="AE105" s="16">
        <v>18</v>
      </c>
      <c r="AF105" s="19">
        <v>1</v>
      </c>
      <c r="AG105" s="16">
        <v>18</v>
      </c>
      <c r="AH105" s="16">
        <v>74.2</v>
      </c>
      <c r="AI105" s="16">
        <v>70.6</v>
      </c>
      <c r="AJ105" s="15">
        <v>1</v>
      </c>
      <c r="AK105" s="15"/>
      <c r="AL105" s="14"/>
    </row>
    <row r="106" ht="45" customHeight="1" spans="1:38">
      <c r="A106" s="31">
        <v>104</v>
      </c>
      <c r="B106" s="16" t="s">
        <v>1191</v>
      </c>
      <c r="C106" s="16" t="s">
        <v>1192</v>
      </c>
      <c r="D106" s="17" t="s">
        <v>1205</v>
      </c>
      <c r="E106" s="19" t="s">
        <v>1206</v>
      </c>
      <c r="F106" s="19" t="s">
        <v>136</v>
      </c>
      <c r="G106" s="20" t="s">
        <v>1207</v>
      </c>
      <c r="H106" s="20" t="s">
        <v>138</v>
      </c>
      <c r="I106" s="20" t="s">
        <v>1208</v>
      </c>
      <c r="J106" s="20" t="s">
        <v>140</v>
      </c>
      <c r="K106" s="20" t="s">
        <v>1209</v>
      </c>
      <c r="L106" s="20" t="s">
        <v>142</v>
      </c>
      <c r="M106" s="20" t="s">
        <v>1210</v>
      </c>
      <c r="N106" s="20" t="s">
        <v>1200</v>
      </c>
      <c r="O106" s="21" t="s">
        <v>306</v>
      </c>
      <c r="P106" s="21" t="s">
        <v>146</v>
      </c>
      <c r="Q106" s="21" t="s">
        <v>147</v>
      </c>
      <c r="R106" s="21" t="s">
        <v>148</v>
      </c>
      <c r="S106" s="21" t="s">
        <v>149</v>
      </c>
      <c r="T106" s="18" t="s">
        <v>151</v>
      </c>
      <c r="U106" s="18" t="s">
        <v>150</v>
      </c>
      <c r="V106" s="21" t="s">
        <v>149</v>
      </c>
      <c r="W106" s="21" t="s">
        <v>149</v>
      </c>
      <c r="X106" s="34" t="s">
        <v>1211</v>
      </c>
      <c r="Y106" s="21" t="s">
        <v>1211</v>
      </c>
      <c r="Z106" s="21" t="s">
        <v>1209</v>
      </c>
      <c r="AA106" s="21">
        <v>66</v>
      </c>
      <c r="AB106" s="19">
        <v>69</v>
      </c>
      <c r="AC106" s="19"/>
      <c r="AD106" s="19">
        <v>135</v>
      </c>
      <c r="AE106" s="16">
        <v>18</v>
      </c>
      <c r="AF106" s="19">
        <v>1</v>
      </c>
      <c r="AG106" s="16">
        <v>1</v>
      </c>
      <c r="AH106" s="16">
        <v>72.9</v>
      </c>
      <c r="AI106" s="16">
        <v>70.2</v>
      </c>
      <c r="AJ106" s="15">
        <v>2</v>
      </c>
      <c r="AK106" s="15"/>
      <c r="AL106" s="14"/>
    </row>
    <row r="107" ht="45" customHeight="1" spans="1:38">
      <c r="A107" s="31">
        <v>105</v>
      </c>
      <c r="B107" s="16" t="s">
        <v>1191</v>
      </c>
      <c r="C107" s="16" t="s">
        <v>224</v>
      </c>
      <c r="D107" s="17" t="s">
        <v>1212</v>
      </c>
      <c r="E107" s="19" t="s">
        <v>1213</v>
      </c>
      <c r="F107" s="19" t="s">
        <v>210</v>
      </c>
      <c r="G107" s="20" t="s">
        <v>1214</v>
      </c>
      <c r="H107" s="20" t="s">
        <v>138</v>
      </c>
      <c r="I107" s="20" t="s">
        <v>1215</v>
      </c>
      <c r="J107" s="20" t="s">
        <v>366</v>
      </c>
      <c r="K107" s="20" t="s">
        <v>1216</v>
      </c>
      <c r="L107" s="20" t="s">
        <v>160</v>
      </c>
      <c r="M107" s="20" t="s">
        <v>265</v>
      </c>
      <c r="N107" s="20" t="s">
        <v>844</v>
      </c>
      <c r="O107" s="21" t="s">
        <v>1217</v>
      </c>
      <c r="P107" s="21" t="s">
        <v>146</v>
      </c>
      <c r="Q107" s="21" t="s">
        <v>147</v>
      </c>
      <c r="R107" s="21" t="s">
        <v>148</v>
      </c>
      <c r="S107" s="21" t="s">
        <v>149</v>
      </c>
      <c r="T107" s="18" t="s">
        <v>151</v>
      </c>
      <c r="U107" s="18" t="s">
        <v>151</v>
      </c>
      <c r="V107" s="21" t="s">
        <v>149</v>
      </c>
      <c r="W107" s="21" t="s">
        <v>149</v>
      </c>
      <c r="X107" s="34" t="s">
        <v>1218</v>
      </c>
      <c r="Y107" s="21" t="s">
        <v>1218</v>
      </c>
      <c r="Z107" s="21" t="s">
        <v>1219</v>
      </c>
      <c r="AA107" s="21">
        <v>74.5</v>
      </c>
      <c r="AB107" s="19">
        <v>67.5</v>
      </c>
      <c r="AC107" s="19"/>
      <c r="AD107" s="19">
        <v>142</v>
      </c>
      <c r="AE107" s="16">
        <v>18</v>
      </c>
      <c r="AF107" s="19">
        <v>1</v>
      </c>
      <c r="AG107" s="16">
        <v>9</v>
      </c>
      <c r="AH107" s="16">
        <v>75.6</v>
      </c>
      <c r="AI107" s="16">
        <v>73.3</v>
      </c>
      <c r="AJ107" s="15">
        <v>1</v>
      </c>
      <c r="AK107" s="15"/>
      <c r="AL107" s="14"/>
    </row>
    <row r="108" ht="45" customHeight="1" spans="1:38">
      <c r="A108" s="31">
        <v>106</v>
      </c>
      <c r="B108" s="16" t="s">
        <v>1220</v>
      </c>
      <c r="C108" s="16" t="s">
        <v>1221</v>
      </c>
      <c r="D108" s="17" t="s">
        <v>79</v>
      </c>
      <c r="E108" s="19" t="s">
        <v>1222</v>
      </c>
      <c r="F108" s="19" t="s">
        <v>136</v>
      </c>
      <c r="G108" s="20" t="s">
        <v>1223</v>
      </c>
      <c r="H108" s="20" t="s">
        <v>138</v>
      </c>
      <c r="I108" s="20" t="s">
        <v>1224</v>
      </c>
      <c r="J108" s="20" t="s">
        <v>342</v>
      </c>
      <c r="K108" s="20" t="s">
        <v>165</v>
      </c>
      <c r="L108" s="20" t="s">
        <v>160</v>
      </c>
      <c r="M108" s="20" t="s">
        <v>1225</v>
      </c>
      <c r="N108" s="20" t="s">
        <v>1226</v>
      </c>
      <c r="O108" s="21" t="s">
        <v>1227</v>
      </c>
      <c r="P108" s="21" t="s">
        <v>146</v>
      </c>
      <c r="Q108" s="21" t="s">
        <v>147</v>
      </c>
      <c r="R108" s="21" t="s">
        <v>148</v>
      </c>
      <c r="S108" s="21" t="s">
        <v>149</v>
      </c>
      <c r="T108" s="18" t="s">
        <v>151</v>
      </c>
      <c r="U108" s="18" t="s">
        <v>151</v>
      </c>
      <c r="V108" s="21" t="s">
        <v>1228</v>
      </c>
      <c r="W108" s="21" t="s">
        <v>358</v>
      </c>
      <c r="X108" s="34" t="s">
        <v>1229</v>
      </c>
      <c r="Y108" s="21" t="s">
        <v>1229</v>
      </c>
      <c r="Z108" s="21" t="s">
        <v>1230</v>
      </c>
      <c r="AA108" s="21">
        <v>75</v>
      </c>
      <c r="AB108" s="19">
        <v>64.5</v>
      </c>
      <c r="AC108" s="19"/>
      <c r="AD108" s="19">
        <v>139.5</v>
      </c>
      <c r="AE108" s="16">
        <v>1</v>
      </c>
      <c r="AF108" s="19">
        <v>2</v>
      </c>
      <c r="AG108" s="16">
        <v>4</v>
      </c>
      <c r="AH108" s="16">
        <v>71.4</v>
      </c>
      <c r="AI108" s="16">
        <v>70.575</v>
      </c>
      <c r="AJ108" s="15">
        <v>1</v>
      </c>
      <c r="AK108" s="15"/>
      <c r="AL108" s="14"/>
    </row>
    <row r="109" ht="45" customHeight="1" spans="1:38">
      <c r="A109" s="31">
        <v>107</v>
      </c>
      <c r="B109" s="16" t="s">
        <v>1231</v>
      </c>
      <c r="C109" s="16" t="s">
        <v>1232</v>
      </c>
      <c r="D109" s="17" t="s">
        <v>86</v>
      </c>
      <c r="E109" s="19" t="s">
        <v>1233</v>
      </c>
      <c r="F109" s="19" t="s">
        <v>136</v>
      </c>
      <c r="G109" s="20" t="s">
        <v>1234</v>
      </c>
      <c r="H109" s="20" t="s">
        <v>138</v>
      </c>
      <c r="I109" s="20" t="s">
        <v>1235</v>
      </c>
      <c r="J109" s="20" t="s">
        <v>377</v>
      </c>
      <c r="K109" s="20" t="s">
        <v>1236</v>
      </c>
      <c r="L109" s="20" t="s">
        <v>160</v>
      </c>
      <c r="M109" s="20" t="s">
        <v>552</v>
      </c>
      <c r="N109" s="20" t="s">
        <v>1237</v>
      </c>
      <c r="O109" s="21" t="s">
        <v>1238</v>
      </c>
      <c r="P109" s="21" t="s">
        <v>146</v>
      </c>
      <c r="Q109" s="21" t="s">
        <v>147</v>
      </c>
      <c r="R109" s="21" t="s">
        <v>148</v>
      </c>
      <c r="S109" s="21" t="s">
        <v>149</v>
      </c>
      <c r="T109" s="18" t="s">
        <v>151</v>
      </c>
      <c r="U109" s="18" t="s">
        <v>151</v>
      </c>
      <c r="V109" s="21" t="s">
        <v>1239</v>
      </c>
      <c r="W109" s="21" t="s">
        <v>394</v>
      </c>
      <c r="X109" s="34" t="s">
        <v>1240</v>
      </c>
      <c r="Y109" s="21" t="s">
        <v>1241</v>
      </c>
      <c r="Z109" s="21" t="s">
        <v>1236</v>
      </c>
      <c r="AA109" s="21">
        <v>72</v>
      </c>
      <c r="AB109" s="19">
        <v>63.5</v>
      </c>
      <c r="AC109" s="19"/>
      <c r="AD109" s="19">
        <v>135.5</v>
      </c>
      <c r="AE109" s="16">
        <v>1</v>
      </c>
      <c r="AF109" s="19">
        <v>2</v>
      </c>
      <c r="AG109" s="16">
        <v>12</v>
      </c>
      <c r="AH109" s="16">
        <v>78.8</v>
      </c>
      <c r="AI109" s="16">
        <v>73.275</v>
      </c>
      <c r="AJ109" s="15">
        <v>1</v>
      </c>
      <c r="AK109" s="15"/>
      <c r="AL109" s="14"/>
    </row>
    <row r="110" ht="45" customHeight="1" spans="1:38">
      <c r="A110" s="31">
        <v>108</v>
      </c>
      <c r="B110" s="16" t="s">
        <v>1242</v>
      </c>
      <c r="C110" s="16" t="s">
        <v>893</v>
      </c>
      <c r="D110" s="17" t="s">
        <v>1243</v>
      </c>
      <c r="E110" s="19" t="s">
        <v>1244</v>
      </c>
      <c r="F110" s="19" t="s">
        <v>136</v>
      </c>
      <c r="G110" s="20" t="s">
        <v>1245</v>
      </c>
      <c r="H110" s="20" t="s">
        <v>138</v>
      </c>
      <c r="I110" s="20" t="s">
        <v>314</v>
      </c>
      <c r="J110" s="20" t="s">
        <v>140</v>
      </c>
      <c r="K110" s="20" t="s">
        <v>141</v>
      </c>
      <c r="L110" s="20" t="s">
        <v>160</v>
      </c>
      <c r="M110" s="20" t="s">
        <v>1246</v>
      </c>
      <c r="N110" s="20" t="s">
        <v>594</v>
      </c>
      <c r="O110" s="21" t="s">
        <v>145</v>
      </c>
      <c r="P110" s="21" t="s">
        <v>146</v>
      </c>
      <c r="Q110" s="21" t="s">
        <v>147</v>
      </c>
      <c r="R110" s="21" t="s">
        <v>148</v>
      </c>
      <c r="S110" s="21" t="s">
        <v>149</v>
      </c>
      <c r="T110" s="18" t="s">
        <v>150</v>
      </c>
      <c r="U110" s="18" t="s">
        <v>151</v>
      </c>
      <c r="V110" s="21" t="s">
        <v>149</v>
      </c>
      <c r="W110" s="21" t="s">
        <v>149</v>
      </c>
      <c r="X110" s="34" t="s">
        <v>1247</v>
      </c>
      <c r="Y110" s="21" t="s">
        <v>1248</v>
      </c>
      <c r="Z110" s="21" t="s">
        <v>1249</v>
      </c>
      <c r="AA110" s="21">
        <v>67.5</v>
      </c>
      <c r="AB110" s="19">
        <v>70.5</v>
      </c>
      <c r="AC110" s="19"/>
      <c r="AD110" s="19">
        <v>138</v>
      </c>
      <c r="AE110" s="16">
        <v>17</v>
      </c>
      <c r="AF110" s="19">
        <v>1</v>
      </c>
      <c r="AG110" s="16">
        <v>5</v>
      </c>
      <c r="AH110" s="16">
        <v>80</v>
      </c>
      <c r="AI110" s="16">
        <v>74.5</v>
      </c>
      <c r="AJ110" s="15">
        <v>1</v>
      </c>
      <c r="AK110" s="15"/>
      <c r="AL110" s="14"/>
    </row>
    <row r="111" ht="45" customHeight="1" spans="1:38">
      <c r="A111" s="31">
        <v>109</v>
      </c>
      <c r="B111" s="16" t="s">
        <v>1250</v>
      </c>
      <c r="C111" s="16" t="s">
        <v>1251</v>
      </c>
      <c r="D111" s="17" t="s">
        <v>1252</v>
      </c>
      <c r="E111" s="19" t="s">
        <v>1253</v>
      </c>
      <c r="F111" s="19" t="s">
        <v>136</v>
      </c>
      <c r="G111" s="20" t="s">
        <v>1254</v>
      </c>
      <c r="H111" s="20" t="s">
        <v>138</v>
      </c>
      <c r="I111" s="20" t="s">
        <v>1255</v>
      </c>
      <c r="J111" s="20" t="s">
        <v>1197</v>
      </c>
      <c r="K111" s="20" t="s">
        <v>141</v>
      </c>
      <c r="L111" s="20" t="s">
        <v>142</v>
      </c>
      <c r="M111" s="20" t="s">
        <v>265</v>
      </c>
      <c r="N111" s="20" t="s">
        <v>203</v>
      </c>
      <c r="O111" s="21" t="s">
        <v>1256</v>
      </c>
      <c r="P111" s="21" t="s">
        <v>146</v>
      </c>
      <c r="Q111" s="21" t="s">
        <v>147</v>
      </c>
      <c r="R111" s="21" t="s">
        <v>148</v>
      </c>
      <c r="S111" s="21" t="s">
        <v>149</v>
      </c>
      <c r="T111" s="18" t="s">
        <v>151</v>
      </c>
      <c r="U111" s="18" t="s">
        <v>151</v>
      </c>
      <c r="V111" s="21" t="s">
        <v>149</v>
      </c>
      <c r="W111" s="21" t="s">
        <v>149</v>
      </c>
      <c r="X111" s="34" t="s">
        <v>1257</v>
      </c>
      <c r="Y111" s="21" t="s">
        <v>1258</v>
      </c>
      <c r="Z111" s="21" t="s">
        <v>1259</v>
      </c>
      <c r="AA111" s="21">
        <v>72</v>
      </c>
      <c r="AB111" s="19">
        <v>55</v>
      </c>
      <c r="AC111" s="19"/>
      <c r="AD111" s="19">
        <v>127</v>
      </c>
      <c r="AE111" s="16">
        <v>18</v>
      </c>
      <c r="AF111" s="19">
        <v>1</v>
      </c>
      <c r="AG111" s="16">
        <v>17</v>
      </c>
      <c r="AH111" s="16">
        <v>75.2</v>
      </c>
      <c r="AI111" s="16">
        <v>69.35</v>
      </c>
      <c r="AJ111" s="15">
        <v>1</v>
      </c>
      <c r="AK111" s="15"/>
      <c r="AL111" s="14"/>
    </row>
    <row r="112" ht="45" customHeight="1" spans="1:38">
      <c r="A112" s="31">
        <v>110</v>
      </c>
      <c r="B112" s="16" t="s">
        <v>1250</v>
      </c>
      <c r="C112" s="16" t="s">
        <v>1260</v>
      </c>
      <c r="D112" s="17" t="s">
        <v>1261</v>
      </c>
      <c r="E112" s="19" t="s">
        <v>1262</v>
      </c>
      <c r="F112" s="19" t="s">
        <v>210</v>
      </c>
      <c r="G112" s="20" t="s">
        <v>1263</v>
      </c>
      <c r="H112" s="20" t="s">
        <v>138</v>
      </c>
      <c r="I112" s="20" t="s">
        <v>1264</v>
      </c>
      <c r="J112" s="20" t="s">
        <v>1265</v>
      </c>
      <c r="K112" s="20" t="s">
        <v>141</v>
      </c>
      <c r="L112" s="20" t="s">
        <v>142</v>
      </c>
      <c r="M112" s="20" t="s">
        <v>1266</v>
      </c>
      <c r="N112" s="20" t="s">
        <v>1267</v>
      </c>
      <c r="O112" s="21" t="s">
        <v>1268</v>
      </c>
      <c r="P112" s="21" t="s">
        <v>146</v>
      </c>
      <c r="Q112" s="21" t="s">
        <v>147</v>
      </c>
      <c r="R112" s="21" t="s">
        <v>148</v>
      </c>
      <c r="S112" s="21" t="s">
        <v>149</v>
      </c>
      <c r="T112" s="18" t="s">
        <v>151</v>
      </c>
      <c r="U112" s="18" t="s">
        <v>151</v>
      </c>
      <c r="V112" s="21" t="s">
        <v>149</v>
      </c>
      <c r="W112" s="21" t="s">
        <v>1154</v>
      </c>
      <c r="X112" s="34" t="s">
        <v>1269</v>
      </c>
      <c r="Y112" s="21" t="s">
        <v>1270</v>
      </c>
      <c r="Z112" s="21" t="s">
        <v>1271</v>
      </c>
      <c r="AA112" s="21">
        <v>69.5</v>
      </c>
      <c r="AB112" s="19">
        <v>66</v>
      </c>
      <c r="AC112" s="19"/>
      <c r="AD112" s="19">
        <v>135.5</v>
      </c>
      <c r="AE112" s="16">
        <v>18</v>
      </c>
      <c r="AF112" s="19">
        <v>1</v>
      </c>
      <c r="AG112" s="16">
        <v>6</v>
      </c>
      <c r="AH112" s="16">
        <v>76.5</v>
      </c>
      <c r="AI112" s="16">
        <v>72.125</v>
      </c>
      <c r="AJ112" s="15">
        <v>1</v>
      </c>
      <c r="AK112" s="15"/>
      <c r="AL112" s="14"/>
    </row>
    <row r="113" ht="45" customHeight="1" spans="1:38">
      <c r="A113" s="31">
        <v>111</v>
      </c>
      <c r="B113" s="16" t="s">
        <v>1272</v>
      </c>
      <c r="C113" s="16" t="s">
        <v>1273</v>
      </c>
      <c r="D113" s="17" t="s">
        <v>1274</v>
      </c>
      <c r="E113" s="19" t="s">
        <v>1275</v>
      </c>
      <c r="F113" s="19" t="s">
        <v>210</v>
      </c>
      <c r="G113" s="20" t="s">
        <v>1276</v>
      </c>
      <c r="H113" s="20" t="s">
        <v>138</v>
      </c>
      <c r="I113" s="20" t="s">
        <v>1277</v>
      </c>
      <c r="J113" s="20" t="s">
        <v>1278</v>
      </c>
      <c r="K113" s="20" t="s">
        <v>232</v>
      </c>
      <c r="L113" s="20" t="s">
        <v>160</v>
      </c>
      <c r="M113" s="20" t="s">
        <v>1279</v>
      </c>
      <c r="N113" s="20" t="s">
        <v>1280</v>
      </c>
      <c r="O113" s="21" t="s">
        <v>145</v>
      </c>
      <c r="P113" s="21" t="s">
        <v>146</v>
      </c>
      <c r="Q113" s="21" t="s">
        <v>147</v>
      </c>
      <c r="R113" s="21" t="s">
        <v>148</v>
      </c>
      <c r="S113" s="21" t="s">
        <v>149</v>
      </c>
      <c r="T113" s="18" t="s">
        <v>150</v>
      </c>
      <c r="U113" s="18" t="s">
        <v>150</v>
      </c>
      <c r="V113" s="21" t="s">
        <v>149</v>
      </c>
      <c r="W113" s="21" t="s">
        <v>149</v>
      </c>
      <c r="X113" s="34" t="s">
        <v>1281</v>
      </c>
      <c r="Y113" s="21" t="s">
        <v>1282</v>
      </c>
      <c r="Z113" s="21" t="s">
        <v>1283</v>
      </c>
      <c r="AA113" s="21">
        <v>74</v>
      </c>
      <c r="AB113" s="19">
        <v>60</v>
      </c>
      <c r="AC113" s="19"/>
      <c r="AD113" s="19">
        <v>134</v>
      </c>
      <c r="AE113" s="16">
        <v>17</v>
      </c>
      <c r="AF113" s="19">
        <v>1</v>
      </c>
      <c r="AG113" s="16">
        <v>6</v>
      </c>
      <c r="AH113" s="16">
        <v>78.8</v>
      </c>
      <c r="AI113" s="16">
        <v>72.9</v>
      </c>
      <c r="AJ113" s="15">
        <v>1</v>
      </c>
      <c r="AK113" s="15"/>
      <c r="AL113" s="14"/>
    </row>
    <row r="114" ht="45" customHeight="1" spans="1:38">
      <c r="A114" s="31">
        <v>112</v>
      </c>
      <c r="B114" s="16" t="s">
        <v>1284</v>
      </c>
      <c r="C114" s="16" t="s">
        <v>1285</v>
      </c>
      <c r="D114" s="17" t="s">
        <v>1286</v>
      </c>
      <c r="E114" s="19" t="s">
        <v>1287</v>
      </c>
      <c r="F114" s="19" t="s">
        <v>136</v>
      </c>
      <c r="G114" s="20" t="s">
        <v>1288</v>
      </c>
      <c r="H114" s="20" t="s">
        <v>138</v>
      </c>
      <c r="I114" s="20" t="s">
        <v>1289</v>
      </c>
      <c r="J114" s="20" t="s">
        <v>242</v>
      </c>
      <c r="K114" s="20" t="s">
        <v>1030</v>
      </c>
      <c r="L114" s="20" t="s">
        <v>160</v>
      </c>
      <c r="M114" s="20" t="s">
        <v>453</v>
      </c>
      <c r="N114" s="20" t="s">
        <v>454</v>
      </c>
      <c r="O114" s="21" t="s">
        <v>1290</v>
      </c>
      <c r="P114" s="21" t="s">
        <v>146</v>
      </c>
      <c r="Q114" s="21" t="s">
        <v>147</v>
      </c>
      <c r="R114" s="21" t="s">
        <v>148</v>
      </c>
      <c r="S114" s="21" t="s">
        <v>149</v>
      </c>
      <c r="T114" s="18" t="s">
        <v>151</v>
      </c>
      <c r="U114" s="18" t="s">
        <v>151</v>
      </c>
      <c r="V114" s="21" t="s">
        <v>1291</v>
      </c>
      <c r="W114" s="21" t="s">
        <v>1292</v>
      </c>
      <c r="X114" s="34" t="s">
        <v>1293</v>
      </c>
      <c r="Y114" s="21" t="s">
        <v>1294</v>
      </c>
      <c r="Z114" s="21" t="s">
        <v>1295</v>
      </c>
      <c r="AA114" s="21">
        <v>64</v>
      </c>
      <c r="AB114" s="19">
        <v>66.5</v>
      </c>
      <c r="AC114" s="19"/>
      <c r="AD114" s="19">
        <v>130.5</v>
      </c>
      <c r="AE114" s="16">
        <v>17</v>
      </c>
      <c r="AF114" s="19">
        <v>1</v>
      </c>
      <c r="AG114" s="16">
        <v>13</v>
      </c>
      <c r="AH114" s="16">
        <v>77.4</v>
      </c>
      <c r="AI114" s="16">
        <v>71.325</v>
      </c>
      <c r="AJ114" s="15">
        <v>1</v>
      </c>
      <c r="AK114" s="15"/>
      <c r="AL114" s="14"/>
    </row>
    <row r="115" ht="45" customHeight="1" spans="1:38">
      <c r="A115" s="31">
        <v>113</v>
      </c>
      <c r="B115" s="16" t="s">
        <v>1284</v>
      </c>
      <c r="C115" s="16" t="s">
        <v>1296</v>
      </c>
      <c r="D115" s="17" t="s">
        <v>1297</v>
      </c>
      <c r="E115" s="19" t="s">
        <v>1298</v>
      </c>
      <c r="F115" s="19" t="s">
        <v>210</v>
      </c>
      <c r="G115" s="20" t="s">
        <v>1299</v>
      </c>
      <c r="H115" s="20" t="s">
        <v>138</v>
      </c>
      <c r="I115" s="20" t="s">
        <v>1300</v>
      </c>
      <c r="J115" s="20" t="s">
        <v>377</v>
      </c>
      <c r="K115" s="20" t="s">
        <v>264</v>
      </c>
      <c r="L115" s="20" t="s">
        <v>142</v>
      </c>
      <c r="M115" s="20" t="s">
        <v>333</v>
      </c>
      <c r="N115" s="20" t="s">
        <v>1301</v>
      </c>
      <c r="O115" s="21" t="s">
        <v>1302</v>
      </c>
      <c r="P115" s="21" t="s">
        <v>146</v>
      </c>
      <c r="Q115" s="21" t="s">
        <v>147</v>
      </c>
      <c r="R115" s="21" t="s">
        <v>148</v>
      </c>
      <c r="S115" s="21" t="s">
        <v>149</v>
      </c>
      <c r="T115" s="18" t="s">
        <v>151</v>
      </c>
      <c r="U115" s="18" t="s">
        <v>151</v>
      </c>
      <c r="V115" s="21" t="s">
        <v>1303</v>
      </c>
      <c r="W115" s="21" t="s">
        <v>149</v>
      </c>
      <c r="X115" s="34" t="s">
        <v>1304</v>
      </c>
      <c r="Y115" s="21" t="s">
        <v>1305</v>
      </c>
      <c r="Z115" s="21" t="s">
        <v>1306</v>
      </c>
      <c r="AA115" s="21">
        <v>65.5</v>
      </c>
      <c r="AB115" s="19">
        <v>67</v>
      </c>
      <c r="AC115" s="19"/>
      <c r="AD115" s="19">
        <v>132.5</v>
      </c>
      <c r="AE115" s="16">
        <v>17</v>
      </c>
      <c r="AF115" s="19">
        <v>1</v>
      </c>
      <c r="AG115" s="16">
        <v>19</v>
      </c>
      <c r="AH115" s="16">
        <v>77.4</v>
      </c>
      <c r="AI115" s="16">
        <v>71.825</v>
      </c>
      <c r="AJ115" s="15">
        <v>1</v>
      </c>
      <c r="AK115" s="15"/>
      <c r="AL115" s="14"/>
    </row>
    <row r="116" ht="45" customHeight="1" spans="1:38">
      <c r="A116" s="31">
        <v>114</v>
      </c>
      <c r="B116" s="16" t="s">
        <v>1307</v>
      </c>
      <c r="C116" s="16" t="s">
        <v>1308</v>
      </c>
      <c r="D116" s="17" t="s">
        <v>1309</v>
      </c>
      <c r="E116" s="19" t="s">
        <v>1310</v>
      </c>
      <c r="F116" s="19" t="s">
        <v>210</v>
      </c>
      <c r="G116" s="20" t="s">
        <v>1311</v>
      </c>
      <c r="H116" s="20" t="s">
        <v>138</v>
      </c>
      <c r="I116" s="20" t="s">
        <v>1312</v>
      </c>
      <c r="J116" s="20" t="s">
        <v>140</v>
      </c>
      <c r="K116" s="20" t="s">
        <v>141</v>
      </c>
      <c r="L116" s="20" t="s">
        <v>160</v>
      </c>
      <c r="M116" s="20" t="s">
        <v>593</v>
      </c>
      <c r="N116" s="20" t="s">
        <v>1313</v>
      </c>
      <c r="O116" s="21" t="s">
        <v>472</v>
      </c>
      <c r="P116" s="21" t="s">
        <v>146</v>
      </c>
      <c r="Q116" s="21" t="s">
        <v>147</v>
      </c>
      <c r="R116" s="21" t="s">
        <v>148</v>
      </c>
      <c r="S116" s="21" t="s">
        <v>149</v>
      </c>
      <c r="T116" s="18" t="s">
        <v>151</v>
      </c>
      <c r="U116" s="18" t="s">
        <v>150</v>
      </c>
      <c r="V116" s="21" t="s">
        <v>149</v>
      </c>
      <c r="W116" s="21" t="s">
        <v>149</v>
      </c>
      <c r="X116" s="34" t="s">
        <v>1314</v>
      </c>
      <c r="Y116" s="21" t="s">
        <v>1315</v>
      </c>
      <c r="Z116" s="21" t="s">
        <v>1316</v>
      </c>
      <c r="AA116" s="21">
        <v>66</v>
      </c>
      <c r="AB116" s="19">
        <v>69.5</v>
      </c>
      <c r="AC116" s="19"/>
      <c r="AD116" s="19">
        <v>135.5</v>
      </c>
      <c r="AE116" s="16">
        <v>16</v>
      </c>
      <c r="AF116" s="19">
        <v>1</v>
      </c>
      <c r="AG116" s="16">
        <v>16</v>
      </c>
      <c r="AH116" s="16">
        <v>81</v>
      </c>
      <c r="AI116" s="16">
        <v>74.375</v>
      </c>
      <c r="AJ116" s="15">
        <v>1</v>
      </c>
      <c r="AK116" s="15"/>
      <c r="AL116" s="14"/>
    </row>
    <row r="117" ht="45" customHeight="1" spans="1:38">
      <c r="A117" s="31">
        <v>115</v>
      </c>
      <c r="B117" s="16" t="s">
        <v>1307</v>
      </c>
      <c r="C117" s="16" t="s">
        <v>1317</v>
      </c>
      <c r="D117" s="17" t="s">
        <v>1318</v>
      </c>
      <c r="E117" s="19" t="s">
        <v>1319</v>
      </c>
      <c r="F117" s="19" t="s">
        <v>136</v>
      </c>
      <c r="G117" s="20" t="s">
        <v>1320</v>
      </c>
      <c r="H117" s="20" t="s">
        <v>138</v>
      </c>
      <c r="I117" s="20" t="s">
        <v>1321</v>
      </c>
      <c r="J117" s="20" t="s">
        <v>284</v>
      </c>
      <c r="K117" s="20" t="s">
        <v>141</v>
      </c>
      <c r="L117" s="20" t="s">
        <v>160</v>
      </c>
      <c r="M117" s="20" t="s">
        <v>256</v>
      </c>
      <c r="N117" s="20" t="s">
        <v>1322</v>
      </c>
      <c r="O117" s="21" t="s">
        <v>1323</v>
      </c>
      <c r="P117" s="21" t="s">
        <v>146</v>
      </c>
      <c r="Q117" s="21" t="s">
        <v>147</v>
      </c>
      <c r="R117" s="21" t="s">
        <v>148</v>
      </c>
      <c r="S117" s="21" t="s">
        <v>149</v>
      </c>
      <c r="T117" s="18" t="s">
        <v>151</v>
      </c>
      <c r="U117" s="18" t="s">
        <v>150</v>
      </c>
      <c r="V117" s="21" t="s">
        <v>149</v>
      </c>
      <c r="W117" s="21" t="s">
        <v>149</v>
      </c>
      <c r="X117" s="34" t="s">
        <v>1324</v>
      </c>
      <c r="Y117" s="21" t="s">
        <v>1325</v>
      </c>
      <c r="Z117" s="21" t="s">
        <v>141</v>
      </c>
      <c r="AA117" s="21">
        <v>67.5</v>
      </c>
      <c r="AB117" s="19">
        <v>71</v>
      </c>
      <c r="AC117" s="19"/>
      <c r="AD117" s="19">
        <v>138.5</v>
      </c>
      <c r="AE117" s="16">
        <v>16</v>
      </c>
      <c r="AF117" s="19">
        <v>1</v>
      </c>
      <c r="AG117" s="16">
        <v>8</v>
      </c>
      <c r="AH117" s="16">
        <v>79</v>
      </c>
      <c r="AI117" s="16">
        <v>74.125</v>
      </c>
      <c r="AJ117" s="15">
        <v>1</v>
      </c>
      <c r="AK117" s="15"/>
      <c r="AL117" s="14"/>
    </row>
    <row r="118" ht="45" customHeight="1" spans="1:38">
      <c r="A118" s="31">
        <v>116</v>
      </c>
      <c r="B118" s="16" t="s">
        <v>1307</v>
      </c>
      <c r="C118" s="16" t="s">
        <v>1326</v>
      </c>
      <c r="D118" s="17" t="s">
        <v>1327</v>
      </c>
      <c r="E118" s="19" t="s">
        <v>1328</v>
      </c>
      <c r="F118" s="19" t="s">
        <v>210</v>
      </c>
      <c r="G118" s="20" t="s">
        <v>1329</v>
      </c>
      <c r="H118" s="20" t="s">
        <v>138</v>
      </c>
      <c r="I118" s="20" t="s">
        <v>1330</v>
      </c>
      <c r="J118" s="20" t="s">
        <v>284</v>
      </c>
      <c r="K118" s="20" t="s">
        <v>1331</v>
      </c>
      <c r="L118" s="20" t="s">
        <v>160</v>
      </c>
      <c r="M118" s="20" t="s">
        <v>1332</v>
      </c>
      <c r="N118" s="20" t="s">
        <v>1333</v>
      </c>
      <c r="O118" s="21" t="s">
        <v>1334</v>
      </c>
      <c r="P118" s="21" t="s">
        <v>146</v>
      </c>
      <c r="Q118" s="21" t="s">
        <v>147</v>
      </c>
      <c r="R118" s="21" t="s">
        <v>148</v>
      </c>
      <c r="S118" s="21" t="s">
        <v>149</v>
      </c>
      <c r="T118" s="18" t="s">
        <v>150</v>
      </c>
      <c r="U118" s="18" t="s">
        <v>151</v>
      </c>
      <c r="V118" s="21" t="s">
        <v>149</v>
      </c>
      <c r="W118" s="21" t="s">
        <v>149</v>
      </c>
      <c r="X118" s="34" t="s">
        <v>1335</v>
      </c>
      <c r="Y118" s="21" t="s">
        <v>1336</v>
      </c>
      <c r="Z118" s="21" t="s">
        <v>1337</v>
      </c>
      <c r="AA118" s="21">
        <v>68</v>
      </c>
      <c r="AB118" s="19">
        <v>75</v>
      </c>
      <c r="AC118" s="19"/>
      <c r="AD118" s="19">
        <v>143</v>
      </c>
      <c r="AE118" s="16">
        <v>16</v>
      </c>
      <c r="AF118" s="19">
        <v>1</v>
      </c>
      <c r="AG118" s="16">
        <v>6</v>
      </c>
      <c r="AH118" s="16">
        <v>80</v>
      </c>
      <c r="AI118" s="16">
        <v>75.75</v>
      </c>
      <c r="AJ118" s="15">
        <v>1</v>
      </c>
      <c r="AK118" s="15"/>
      <c r="AL118" s="14"/>
    </row>
    <row r="119" ht="45" customHeight="1" spans="1:38">
      <c r="A119" s="31">
        <v>117</v>
      </c>
      <c r="B119" s="16" t="s">
        <v>1338</v>
      </c>
      <c r="C119" s="16" t="s">
        <v>1339</v>
      </c>
      <c r="D119" s="17" t="s">
        <v>1340</v>
      </c>
      <c r="E119" s="19" t="s">
        <v>1341</v>
      </c>
      <c r="F119" s="19" t="s">
        <v>136</v>
      </c>
      <c r="G119" s="20" t="s">
        <v>1342</v>
      </c>
      <c r="H119" s="20" t="s">
        <v>138</v>
      </c>
      <c r="I119" s="20" t="s">
        <v>1343</v>
      </c>
      <c r="J119" s="20" t="s">
        <v>140</v>
      </c>
      <c r="K119" s="20" t="s">
        <v>159</v>
      </c>
      <c r="L119" s="20" t="s">
        <v>160</v>
      </c>
      <c r="M119" s="20" t="s">
        <v>1344</v>
      </c>
      <c r="N119" s="20" t="s">
        <v>1345</v>
      </c>
      <c r="O119" s="21" t="s">
        <v>1334</v>
      </c>
      <c r="P119" s="21" t="s">
        <v>146</v>
      </c>
      <c r="Q119" s="21" t="s">
        <v>147</v>
      </c>
      <c r="R119" s="21" t="s">
        <v>148</v>
      </c>
      <c r="S119" s="21" t="s">
        <v>149</v>
      </c>
      <c r="T119" s="18" t="s">
        <v>150</v>
      </c>
      <c r="U119" s="18" t="s">
        <v>150</v>
      </c>
      <c r="V119" s="21" t="s">
        <v>149</v>
      </c>
      <c r="W119" s="21" t="s">
        <v>149</v>
      </c>
      <c r="X119" s="34" t="s">
        <v>1346</v>
      </c>
      <c r="Y119" s="21" t="s">
        <v>1347</v>
      </c>
      <c r="Z119" s="21" t="s">
        <v>1348</v>
      </c>
      <c r="AA119" s="21">
        <v>72.5</v>
      </c>
      <c r="AB119" s="19">
        <v>69</v>
      </c>
      <c r="AC119" s="19"/>
      <c r="AD119" s="19">
        <v>141.5</v>
      </c>
      <c r="AE119" s="16">
        <v>19</v>
      </c>
      <c r="AF119" s="19">
        <v>1</v>
      </c>
      <c r="AG119" s="16">
        <v>8</v>
      </c>
      <c r="AH119" s="16">
        <v>81.6</v>
      </c>
      <c r="AI119" s="16">
        <v>76.175</v>
      </c>
      <c r="AJ119" s="15">
        <v>1</v>
      </c>
      <c r="AK119" s="15"/>
      <c r="AL119" s="14"/>
    </row>
    <row r="120" ht="45" customHeight="1" spans="1:38">
      <c r="A120" s="31">
        <v>118</v>
      </c>
      <c r="B120" s="16" t="s">
        <v>1338</v>
      </c>
      <c r="C120" s="16" t="s">
        <v>1349</v>
      </c>
      <c r="D120" s="17" t="s">
        <v>1350</v>
      </c>
      <c r="E120" s="19" t="s">
        <v>1351</v>
      </c>
      <c r="F120" s="19" t="s">
        <v>210</v>
      </c>
      <c r="G120" s="20" t="s">
        <v>1352</v>
      </c>
      <c r="H120" s="20" t="s">
        <v>138</v>
      </c>
      <c r="I120" s="20" t="s">
        <v>1353</v>
      </c>
      <c r="J120" s="20" t="s">
        <v>366</v>
      </c>
      <c r="K120" s="20" t="s">
        <v>232</v>
      </c>
      <c r="L120" s="20" t="s">
        <v>160</v>
      </c>
      <c r="M120" s="20" t="s">
        <v>143</v>
      </c>
      <c r="N120" s="20" t="s">
        <v>1354</v>
      </c>
      <c r="O120" s="21" t="s">
        <v>1063</v>
      </c>
      <c r="P120" s="21" t="s">
        <v>146</v>
      </c>
      <c r="Q120" s="21" t="s">
        <v>147</v>
      </c>
      <c r="R120" s="21" t="s">
        <v>148</v>
      </c>
      <c r="S120" s="21" t="s">
        <v>149</v>
      </c>
      <c r="T120" s="18" t="s">
        <v>151</v>
      </c>
      <c r="U120" s="18" t="s">
        <v>151</v>
      </c>
      <c r="V120" s="21" t="s">
        <v>149</v>
      </c>
      <c r="W120" s="21" t="s">
        <v>1355</v>
      </c>
      <c r="X120" s="34" t="s">
        <v>1356</v>
      </c>
      <c r="Y120" s="21" t="s">
        <v>1357</v>
      </c>
      <c r="Z120" s="21" t="s">
        <v>1358</v>
      </c>
      <c r="AA120" s="21">
        <v>67.5</v>
      </c>
      <c r="AB120" s="19">
        <v>69</v>
      </c>
      <c r="AC120" s="19"/>
      <c r="AD120" s="19">
        <v>136.5</v>
      </c>
      <c r="AE120" s="16">
        <v>19</v>
      </c>
      <c r="AF120" s="19">
        <v>1</v>
      </c>
      <c r="AG120" s="16">
        <v>19</v>
      </c>
      <c r="AH120" s="16">
        <v>84</v>
      </c>
      <c r="AI120" s="16">
        <v>76.125</v>
      </c>
      <c r="AJ120" s="15">
        <v>1</v>
      </c>
      <c r="AK120" s="15"/>
      <c r="AL120" s="14"/>
    </row>
    <row r="121" ht="45" customHeight="1" spans="1:38">
      <c r="A121" s="31">
        <v>119</v>
      </c>
      <c r="B121" s="16" t="s">
        <v>1338</v>
      </c>
      <c r="C121" s="16" t="s">
        <v>1349</v>
      </c>
      <c r="D121" s="17" t="s">
        <v>1359</v>
      </c>
      <c r="E121" s="19" t="s">
        <v>1360</v>
      </c>
      <c r="F121" s="19" t="s">
        <v>136</v>
      </c>
      <c r="G121" s="20" t="s">
        <v>1361</v>
      </c>
      <c r="H121" s="20" t="s">
        <v>138</v>
      </c>
      <c r="I121" s="20" t="s">
        <v>1362</v>
      </c>
      <c r="J121" s="20" t="s">
        <v>284</v>
      </c>
      <c r="K121" s="20" t="s">
        <v>969</v>
      </c>
      <c r="L121" s="20" t="s">
        <v>160</v>
      </c>
      <c r="M121" s="20" t="s">
        <v>305</v>
      </c>
      <c r="N121" s="20" t="s">
        <v>768</v>
      </c>
      <c r="O121" s="21" t="s">
        <v>145</v>
      </c>
      <c r="P121" s="21" t="s">
        <v>247</v>
      </c>
      <c r="Q121" s="21" t="s">
        <v>248</v>
      </c>
      <c r="R121" s="21" t="s">
        <v>148</v>
      </c>
      <c r="S121" s="21" t="s">
        <v>149</v>
      </c>
      <c r="T121" s="18" t="s">
        <v>150</v>
      </c>
      <c r="U121" s="18" t="s">
        <v>150</v>
      </c>
      <c r="V121" s="21" t="s">
        <v>149</v>
      </c>
      <c r="W121" s="21" t="s">
        <v>149</v>
      </c>
      <c r="X121" s="34" t="s">
        <v>1363</v>
      </c>
      <c r="Y121" s="21" t="s">
        <v>1364</v>
      </c>
      <c r="Z121" s="21" t="s">
        <v>1365</v>
      </c>
      <c r="AA121" s="21">
        <v>64.5</v>
      </c>
      <c r="AB121" s="19">
        <v>70</v>
      </c>
      <c r="AC121" s="19"/>
      <c r="AD121" s="19">
        <v>134.5</v>
      </c>
      <c r="AE121" s="16">
        <v>19</v>
      </c>
      <c r="AF121" s="19">
        <v>1</v>
      </c>
      <c r="AG121" s="16">
        <v>11</v>
      </c>
      <c r="AH121" s="16">
        <v>83.6</v>
      </c>
      <c r="AI121" s="16">
        <v>75.425</v>
      </c>
      <c r="AJ121" s="15">
        <v>2</v>
      </c>
      <c r="AK121" s="15"/>
      <c r="AL121" s="14"/>
    </row>
    <row r="122" ht="45" customHeight="1" spans="1:38">
      <c r="A122" s="31">
        <v>120</v>
      </c>
      <c r="B122" s="16" t="s">
        <v>1366</v>
      </c>
      <c r="C122" s="16" t="s">
        <v>1367</v>
      </c>
      <c r="D122" s="17" t="s">
        <v>92</v>
      </c>
      <c r="E122" s="19" t="s">
        <v>1368</v>
      </c>
      <c r="F122" s="19" t="s">
        <v>136</v>
      </c>
      <c r="G122" s="20" t="s">
        <v>1369</v>
      </c>
      <c r="H122" s="20" t="s">
        <v>138</v>
      </c>
      <c r="I122" s="20" t="s">
        <v>1370</v>
      </c>
      <c r="J122" s="20" t="s">
        <v>366</v>
      </c>
      <c r="K122" s="20" t="s">
        <v>141</v>
      </c>
      <c r="L122" s="20" t="s">
        <v>160</v>
      </c>
      <c r="M122" s="20" t="s">
        <v>1371</v>
      </c>
      <c r="N122" s="20" t="s">
        <v>507</v>
      </c>
      <c r="O122" s="21" t="s">
        <v>1372</v>
      </c>
      <c r="P122" s="21" t="s">
        <v>146</v>
      </c>
      <c r="Q122" s="21" t="s">
        <v>147</v>
      </c>
      <c r="R122" s="21" t="s">
        <v>148</v>
      </c>
      <c r="S122" s="21" t="s">
        <v>149</v>
      </c>
      <c r="T122" s="18" t="s">
        <v>151</v>
      </c>
      <c r="U122" s="18" t="s">
        <v>151</v>
      </c>
      <c r="V122" s="21" t="s">
        <v>149</v>
      </c>
      <c r="W122" s="21" t="s">
        <v>149</v>
      </c>
      <c r="X122" s="34" t="s">
        <v>1373</v>
      </c>
      <c r="Y122" s="21" t="s">
        <v>1374</v>
      </c>
      <c r="Z122" s="21" t="s">
        <v>1375</v>
      </c>
      <c r="AA122" s="21">
        <v>73.5</v>
      </c>
      <c r="AB122" s="19">
        <v>71</v>
      </c>
      <c r="AC122" s="19"/>
      <c r="AD122" s="19">
        <v>144.5</v>
      </c>
      <c r="AE122" s="16">
        <v>1</v>
      </c>
      <c r="AF122" s="19">
        <v>1</v>
      </c>
      <c r="AG122" s="16">
        <v>1</v>
      </c>
      <c r="AH122" s="16">
        <v>80.8</v>
      </c>
      <c r="AI122" s="16">
        <v>76.525</v>
      </c>
      <c r="AJ122" s="15">
        <v>1</v>
      </c>
      <c r="AK122" s="15"/>
      <c r="AL122" s="14"/>
    </row>
    <row r="123" ht="45" customHeight="1" spans="1:38">
      <c r="A123" s="31">
        <v>121</v>
      </c>
      <c r="B123" s="16" t="s">
        <v>1366</v>
      </c>
      <c r="C123" s="16" t="s">
        <v>1376</v>
      </c>
      <c r="D123" s="17" t="s">
        <v>95</v>
      </c>
      <c r="E123" s="19" t="s">
        <v>1377</v>
      </c>
      <c r="F123" s="19" t="s">
        <v>210</v>
      </c>
      <c r="G123" s="20" t="s">
        <v>1378</v>
      </c>
      <c r="H123" s="20" t="s">
        <v>138</v>
      </c>
      <c r="I123" s="20" t="s">
        <v>1379</v>
      </c>
      <c r="J123" s="20" t="s">
        <v>284</v>
      </c>
      <c r="K123" s="20" t="s">
        <v>141</v>
      </c>
      <c r="L123" s="20" t="s">
        <v>142</v>
      </c>
      <c r="M123" s="20" t="s">
        <v>552</v>
      </c>
      <c r="N123" s="20" t="s">
        <v>507</v>
      </c>
      <c r="O123" s="21" t="s">
        <v>306</v>
      </c>
      <c r="P123" s="21" t="s">
        <v>146</v>
      </c>
      <c r="Q123" s="21" t="s">
        <v>147</v>
      </c>
      <c r="R123" s="21" t="s">
        <v>148</v>
      </c>
      <c r="S123" s="21" t="s">
        <v>149</v>
      </c>
      <c r="T123" s="18" t="s">
        <v>151</v>
      </c>
      <c r="U123" s="18" t="s">
        <v>150</v>
      </c>
      <c r="V123" s="21" t="s">
        <v>149</v>
      </c>
      <c r="W123" s="21" t="s">
        <v>149</v>
      </c>
      <c r="X123" s="34" t="s">
        <v>1380</v>
      </c>
      <c r="Y123" s="21" t="s">
        <v>1380</v>
      </c>
      <c r="Z123" s="21" t="s">
        <v>1381</v>
      </c>
      <c r="AA123" s="21">
        <v>70</v>
      </c>
      <c r="AB123" s="19">
        <v>64</v>
      </c>
      <c r="AC123" s="19"/>
      <c r="AD123" s="19">
        <v>134</v>
      </c>
      <c r="AE123" s="16">
        <v>1</v>
      </c>
      <c r="AF123" s="19">
        <v>1</v>
      </c>
      <c r="AG123" s="16">
        <v>5</v>
      </c>
      <c r="AH123" s="16">
        <v>79.2</v>
      </c>
      <c r="AI123" s="16">
        <v>73.1</v>
      </c>
      <c r="AJ123" s="15">
        <v>1</v>
      </c>
      <c r="AK123" s="15"/>
      <c r="AL123" s="14"/>
    </row>
    <row r="124" ht="45" customHeight="1" spans="1:38">
      <c r="A124" s="31">
        <v>122</v>
      </c>
      <c r="B124" s="16" t="s">
        <v>1366</v>
      </c>
      <c r="C124" s="16" t="s">
        <v>1382</v>
      </c>
      <c r="D124" s="17" t="s">
        <v>101</v>
      </c>
      <c r="E124" s="19" t="s">
        <v>1383</v>
      </c>
      <c r="F124" s="19" t="s">
        <v>210</v>
      </c>
      <c r="G124" s="20" t="s">
        <v>1384</v>
      </c>
      <c r="H124" s="20" t="s">
        <v>138</v>
      </c>
      <c r="I124" s="20" t="s">
        <v>1385</v>
      </c>
      <c r="J124" s="20" t="s">
        <v>1149</v>
      </c>
      <c r="K124" s="20" t="s">
        <v>141</v>
      </c>
      <c r="L124" s="20" t="s">
        <v>142</v>
      </c>
      <c r="M124" s="20" t="s">
        <v>1386</v>
      </c>
      <c r="N124" s="20" t="s">
        <v>1387</v>
      </c>
      <c r="O124" s="21" t="s">
        <v>1388</v>
      </c>
      <c r="P124" s="21" t="s">
        <v>146</v>
      </c>
      <c r="Q124" s="21" t="s">
        <v>147</v>
      </c>
      <c r="R124" s="21" t="s">
        <v>148</v>
      </c>
      <c r="S124" s="21" t="s">
        <v>149</v>
      </c>
      <c r="T124" s="18" t="s">
        <v>151</v>
      </c>
      <c r="U124" s="18" t="s">
        <v>151</v>
      </c>
      <c r="V124" s="21" t="s">
        <v>149</v>
      </c>
      <c r="W124" s="21" t="s">
        <v>149</v>
      </c>
      <c r="X124" s="34" t="s">
        <v>1389</v>
      </c>
      <c r="Y124" s="21" t="s">
        <v>1390</v>
      </c>
      <c r="Z124" s="21" t="s">
        <v>1391</v>
      </c>
      <c r="AA124" s="21">
        <v>72.5</v>
      </c>
      <c r="AB124" s="19">
        <v>67.5</v>
      </c>
      <c r="AC124" s="19"/>
      <c r="AD124" s="19">
        <v>140</v>
      </c>
      <c r="AE124" s="16">
        <v>1</v>
      </c>
      <c r="AF124" s="19">
        <v>1</v>
      </c>
      <c r="AG124" s="16">
        <v>9</v>
      </c>
      <c r="AH124" s="16">
        <v>81</v>
      </c>
      <c r="AI124" s="16">
        <v>75.5</v>
      </c>
      <c r="AJ124" s="15">
        <v>1</v>
      </c>
      <c r="AK124" s="15"/>
      <c r="AL124" s="14"/>
    </row>
    <row r="125" ht="45" customHeight="1" spans="1:38">
      <c r="A125" s="31">
        <v>123</v>
      </c>
      <c r="B125" s="16" t="s">
        <v>1392</v>
      </c>
      <c r="C125" s="16" t="s">
        <v>1393</v>
      </c>
      <c r="D125" s="17" t="s">
        <v>1394</v>
      </c>
      <c r="E125" s="19" t="s">
        <v>1395</v>
      </c>
      <c r="F125" s="19" t="s">
        <v>136</v>
      </c>
      <c r="G125" s="20" t="s">
        <v>1396</v>
      </c>
      <c r="H125" s="20" t="s">
        <v>138</v>
      </c>
      <c r="I125" s="20" t="s">
        <v>1397</v>
      </c>
      <c r="J125" s="20" t="s">
        <v>242</v>
      </c>
      <c r="K125" s="20" t="s">
        <v>159</v>
      </c>
      <c r="L125" s="20" t="s">
        <v>160</v>
      </c>
      <c r="M125" s="20" t="s">
        <v>1398</v>
      </c>
      <c r="N125" s="20" t="s">
        <v>564</v>
      </c>
      <c r="O125" s="21" t="s">
        <v>1399</v>
      </c>
      <c r="P125" s="21" t="s">
        <v>146</v>
      </c>
      <c r="Q125" s="21" t="s">
        <v>147</v>
      </c>
      <c r="R125" s="21" t="s">
        <v>148</v>
      </c>
      <c r="S125" s="21" t="s">
        <v>149</v>
      </c>
      <c r="T125" s="18" t="s">
        <v>151</v>
      </c>
      <c r="U125" s="18" t="s">
        <v>151</v>
      </c>
      <c r="V125" s="21" t="s">
        <v>1400</v>
      </c>
      <c r="W125" s="21" t="s">
        <v>1401</v>
      </c>
      <c r="X125" s="34" t="s">
        <v>1402</v>
      </c>
      <c r="Y125" s="21" t="s">
        <v>1403</v>
      </c>
      <c r="Z125" s="21" t="s">
        <v>1404</v>
      </c>
      <c r="AA125" s="21">
        <v>66</v>
      </c>
      <c r="AB125" s="19">
        <v>67</v>
      </c>
      <c r="AC125" s="19"/>
      <c r="AD125" s="19">
        <v>133</v>
      </c>
      <c r="AE125" s="16">
        <v>16</v>
      </c>
      <c r="AF125" s="19">
        <v>1</v>
      </c>
      <c r="AG125" s="16">
        <v>9</v>
      </c>
      <c r="AH125" s="16">
        <v>77.4</v>
      </c>
      <c r="AI125" s="16">
        <v>71.95</v>
      </c>
      <c r="AJ125" s="15">
        <v>1</v>
      </c>
      <c r="AK125" s="15"/>
      <c r="AL125" s="14"/>
    </row>
    <row r="126" ht="45" customHeight="1" spans="1:38">
      <c r="A126" s="31">
        <v>124</v>
      </c>
      <c r="B126" s="16" t="s">
        <v>1392</v>
      </c>
      <c r="C126" s="16" t="s">
        <v>1405</v>
      </c>
      <c r="D126" s="17" t="s">
        <v>1406</v>
      </c>
      <c r="E126" s="19" t="s">
        <v>1407</v>
      </c>
      <c r="F126" s="19" t="s">
        <v>136</v>
      </c>
      <c r="G126" s="20" t="s">
        <v>1408</v>
      </c>
      <c r="H126" s="20" t="s">
        <v>138</v>
      </c>
      <c r="I126" s="20" t="s">
        <v>1409</v>
      </c>
      <c r="J126" s="20" t="s">
        <v>242</v>
      </c>
      <c r="K126" s="20" t="s">
        <v>1410</v>
      </c>
      <c r="L126" s="20" t="s">
        <v>142</v>
      </c>
      <c r="M126" s="20" t="s">
        <v>1411</v>
      </c>
      <c r="N126" s="20" t="s">
        <v>1412</v>
      </c>
      <c r="O126" s="21" t="s">
        <v>540</v>
      </c>
      <c r="P126" s="21" t="s">
        <v>146</v>
      </c>
      <c r="Q126" s="21" t="s">
        <v>147</v>
      </c>
      <c r="R126" s="21" t="s">
        <v>148</v>
      </c>
      <c r="S126" s="21" t="s">
        <v>149</v>
      </c>
      <c r="T126" s="18" t="s">
        <v>151</v>
      </c>
      <c r="U126" s="18" t="s">
        <v>151</v>
      </c>
      <c r="V126" s="21" t="s">
        <v>1413</v>
      </c>
      <c r="W126" s="21" t="s">
        <v>149</v>
      </c>
      <c r="X126" s="34" t="s">
        <v>1414</v>
      </c>
      <c r="Y126" s="21" t="s">
        <v>1414</v>
      </c>
      <c r="Z126" s="21" t="s">
        <v>1415</v>
      </c>
      <c r="AA126" s="21">
        <v>70</v>
      </c>
      <c r="AB126" s="19">
        <v>71</v>
      </c>
      <c r="AC126" s="19"/>
      <c r="AD126" s="19">
        <v>141</v>
      </c>
      <c r="AE126" s="16">
        <v>16</v>
      </c>
      <c r="AF126" s="19">
        <v>1</v>
      </c>
      <c r="AG126" s="16">
        <v>19</v>
      </c>
      <c r="AH126" s="16">
        <v>77.2</v>
      </c>
      <c r="AI126" s="16">
        <v>73.85</v>
      </c>
      <c r="AJ126" s="15">
        <v>1</v>
      </c>
      <c r="AK126" s="15"/>
      <c r="AL126" s="14"/>
    </row>
    <row r="127" ht="45" customHeight="1" spans="1:38">
      <c r="A127" s="31">
        <v>125</v>
      </c>
      <c r="B127" s="16" t="s">
        <v>1416</v>
      </c>
      <c r="C127" s="16" t="s">
        <v>1417</v>
      </c>
      <c r="D127" s="17" t="s">
        <v>1418</v>
      </c>
      <c r="E127" s="19" t="s">
        <v>1419</v>
      </c>
      <c r="F127" s="19" t="s">
        <v>210</v>
      </c>
      <c r="G127" s="20" t="s">
        <v>1420</v>
      </c>
      <c r="H127" s="20" t="s">
        <v>549</v>
      </c>
      <c r="I127" s="20" t="s">
        <v>1421</v>
      </c>
      <c r="J127" s="20" t="s">
        <v>242</v>
      </c>
      <c r="K127" s="20" t="s">
        <v>1422</v>
      </c>
      <c r="L127" s="20" t="s">
        <v>160</v>
      </c>
      <c r="M127" s="20" t="s">
        <v>1423</v>
      </c>
      <c r="N127" s="20" t="s">
        <v>1424</v>
      </c>
      <c r="O127" s="21" t="s">
        <v>496</v>
      </c>
      <c r="P127" s="21" t="s">
        <v>146</v>
      </c>
      <c r="Q127" s="21" t="s">
        <v>147</v>
      </c>
      <c r="R127" s="21" t="s">
        <v>148</v>
      </c>
      <c r="S127" s="21" t="s">
        <v>149</v>
      </c>
      <c r="T127" s="18" t="s">
        <v>151</v>
      </c>
      <c r="U127" s="18" t="s">
        <v>151</v>
      </c>
      <c r="V127" s="21" t="s">
        <v>149</v>
      </c>
      <c r="W127" s="21" t="s">
        <v>149</v>
      </c>
      <c r="X127" s="34" t="s">
        <v>1425</v>
      </c>
      <c r="Y127" s="21" t="s">
        <v>1426</v>
      </c>
      <c r="Z127" s="21" t="s">
        <v>1427</v>
      </c>
      <c r="AA127" s="21">
        <v>77</v>
      </c>
      <c r="AB127" s="19">
        <v>68</v>
      </c>
      <c r="AC127" s="19"/>
      <c r="AD127" s="19">
        <v>145</v>
      </c>
      <c r="AE127" s="16">
        <v>19</v>
      </c>
      <c r="AF127" s="19">
        <v>1</v>
      </c>
      <c r="AG127" s="16">
        <v>13</v>
      </c>
      <c r="AH127" s="16">
        <v>80</v>
      </c>
      <c r="AI127" s="16">
        <v>76.25</v>
      </c>
      <c r="AJ127" s="15">
        <v>1</v>
      </c>
      <c r="AK127" s="15"/>
      <c r="AL127" s="14"/>
    </row>
    <row r="128" ht="45" customHeight="1" spans="1:38">
      <c r="A128" s="31">
        <v>126</v>
      </c>
      <c r="B128" s="16" t="s">
        <v>1428</v>
      </c>
      <c r="C128" s="16" t="s">
        <v>1429</v>
      </c>
      <c r="D128" s="17" t="s">
        <v>1430</v>
      </c>
      <c r="E128" s="19" t="s">
        <v>1431</v>
      </c>
      <c r="F128" s="19" t="s">
        <v>136</v>
      </c>
      <c r="G128" s="20" t="s">
        <v>1432</v>
      </c>
      <c r="H128" s="20" t="s">
        <v>138</v>
      </c>
      <c r="I128" s="20" t="s">
        <v>1433</v>
      </c>
      <c r="J128" s="20" t="s">
        <v>342</v>
      </c>
      <c r="K128" s="20" t="s">
        <v>141</v>
      </c>
      <c r="L128" s="20" t="s">
        <v>244</v>
      </c>
      <c r="M128" s="20" t="s">
        <v>323</v>
      </c>
      <c r="N128" s="20" t="s">
        <v>1434</v>
      </c>
      <c r="O128" s="21" t="s">
        <v>1186</v>
      </c>
      <c r="P128" s="21" t="s">
        <v>146</v>
      </c>
      <c r="Q128" s="21" t="s">
        <v>147</v>
      </c>
      <c r="R128" s="21" t="s">
        <v>148</v>
      </c>
      <c r="S128" s="21" t="s">
        <v>149</v>
      </c>
      <c r="T128" s="18" t="s">
        <v>151</v>
      </c>
      <c r="U128" s="18" t="s">
        <v>151</v>
      </c>
      <c r="V128" s="21" t="s">
        <v>1435</v>
      </c>
      <c r="W128" s="21" t="s">
        <v>358</v>
      </c>
      <c r="X128" s="34" t="s">
        <v>1436</v>
      </c>
      <c r="Y128" s="21" t="s">
        <v>1437</v>
      </c>
      <c r="Z128" s="21" t="s">
        <v>1438</v>
      </c>
      <c r="AA128" s="21">
        <v>65.5</v>
      </c>
      <c r="AB128" s="19">
        <v>68</v>
      </c>
      <c r="AC128" s="19">
        <v>74</v>
      </c>
      <c r="AD128" s="19">
        <v>68.8</v>
      </c>
      <c r="AE128" s="16">
        <v>21</v>
      </c>
      <c r="AF128" s="19">
        <v>1</v>
      </c>
      <c r="AG128" s="16">
        <v>15</v>
      </c>
      <c r="AH128" s="16">
        <v>77</v>
      </c>
      <c r="AI128" s="16">
        <v>72.9</v>
      </c>
      <c r="AJ128" s="15">
        <v>1</v>
      </c>
      <c r="AK128" s="15"/>
      <c r="AL128" s="14"/>
    </row>
    <row r="129" ht="45" customHeight="1" spans="1:38">
      <c r="A129" s="31">
        <v>127</v>
      </c>
      <c r="B129" s="16" t="s">
        <v>1428</v>
      </c>
      <c r="C129" s="16" t="s">
        <v>1439</v>
      </c>
      <c r="D129" s="17" t="s">
        <v>1440</v>
      </c>
      <c r="E129" s="19" t="s">
        <v>1441</v>
      </c>
      <c r="F129" s="19" t="s">
        <v>136</v>
      </c>
      <c r="G129" s="20" t="s">
        <v>1442</v>
      </c>
      <c r="H129" s="20" t="s">
        <v>138</v>
      </c>
      <c r="I129" s="20" t="s">
        <v>1443</v>
      </c>
      <c r="J129" s="20" t="s">
        <v>342</v>
      </c>
      <c r="K129" s="20" t="s">
        <v>264</v>
      </c>
      <c r="L129" s="20" t="s">
        <v>244</v>
      </c>
      <c r="M129" s="20" t="s">
        <v>245</v>
      </c>
      <c r="N129" s="20" t="s">
        <v>1102</v>
      </c>
      <c r="O129" s="21" t="s">
        <v>306</v>
      </c>
      <c r="P129" s="21" t="s">
        <v>247</v>
      </c>
      <c r="Q129" s="21" t="s">
        <v>248</v>
      </c>
      <c r="R129" s="21" t="s">
        <v>148</v>
      </c>
      <c r="S129" s="21" t="s">
        <v>149</v>
      </c>
      <c r="T129" s="18" t="s">
        <v>151</v>
      </c>
      <c r="U129" s="18" t="s">
        <v>150</v>
      </c>
      <c r="V129" s="21" t="s">
        <v>149</v>
      </c>
      <c r="W129" s="21" t="s">
        <v>149</v>
      </c>
      <c r="X129" s="34" t="s">
        <v>1444</v>
      </c>
      <c r="Y129" s="21" t="s">
        <v>1444</v>
      </c>
      <c r="Z129" s="21" t="s">
        <v>1445</v>
      </c>
      <c r="AA129" s="21">
        <v>70.5</v>
      </c>
      <c r="AB129" s="19">
        <v>66</v>
      </c>
      <c r="AC129" s="19">
        <v>71</v>
      </c>
      <c r="AD129" s="19">
        <v>69.3</v>
      </c>
      <c r="AE129" s="16">
        <v>20</v>
      </c>
      <c r="AF129" s="19">
        <v>1</v>
      </c>
      <c r="AG129" s="16">
        <v>13</v>
      </c>
      <c r="AH129" s="16">
        <v>82</v>
      </c>
      <c r="AI129" s="16">
        <v>75.65</v>
      </c>
      <c r="AJ129" s="15">
        <v>1</v>
      </c>
      <c r="AK129" s="15"/>
      <c r="AL129" s="14"/>
    </row>
    <row r="130" ht="45" customHeight="1" spans="1:38">
      <c r="A130" s="31">
        <v>128</v>
      </c>
      <c r="B130" s="16" t="s">
        <v>1428</v>
      </c>
      <c r="C130" s="16" t="s">
        <v>1439</v>
      </c>
      <c r="D130" s="17" t="s">
        <v>1446</v>
      </c>
      <c r="E130" s="19" t="s">
        <v>1447</v>
      </c>
      <c r="F130" s="19" t="s">
        <v>136</v>
      </c>
      <c r="G130" s="20" t="s">
        <v>1448</v>
      </c>
      <c r="H130" s="20" t="s">
        <v>138</v>
      </c>
      <c r="I130" s="20" t="s">
        <v>1449</v>
      </c>
      <c r="J130" s="20" t="s">
        <v>140</v>
      </c>
      <c r="K130" s="20" t="s">
        <v>861</v>
      </c>
      <c r="L130" s="20" t="s">
        <v>160</v>
      </c>
      <c r="M130" s="20" t="s">
        <v>333</v>
      </c>
      <c r="N130" s="20" t="s">
        <v>1102</v>
      </c>
      <c r="O130" s="21" t="s">
        <v>1450</v>
      </c>
      <c r="P130" s="21" t="s">
        <v>146</v>
      </c>
      <c r="Q130" s="21" t="s">
        <v>147</v>
      </c>
      <c r="R130" s="21" t="s">
        <v>148</v>
      </c>
      <c r="S130" s="21" t="s">
        <v>149</v>
      </c>
      <c r="T130" s="18" t="s">
        <v>151</v>
      </c>
      <c r="U130" s="18" t="s">
        <v>151</v>
      </c>
      <c r="V130" s="21" t="s">
        <v>1451</v>
      </c>
      <c r="W130" s="21" t="s">
        <v>1452</v>
      </c>
      <c r="X130" s="34" t="s">
        <v>1453</v>
      </c>
      <c r="Y130" s="21" t="s">
        <v>1454</v>
      </c>
      <c r="Z130" s="21" t="s">
        <v>1455</v>
      </c>
      <c r="AA130" s="21">
        <v>74.5</v>
      </c>
      <c r="AB130" s="19">
        <v>58</v>
      </c>
      <c r="AC130" s="19">
        <v>75</v>
      </c>
      <c r="AD130" s="19">
        <v>69.7</v>
      </c>
      <c r="AE130" s="16">
        <v>20</v>
      </c>
      <c r="AF130" s="19">
        <v>1</v>
      </c>
      <c r="AG130" s="16">
        <v>11</v>
      </c>
      <c r="AH130" s="16">
        <v>77.6</v>
      </c>
      <c r="AI130" s="16">
        <v>73.65</v>
      </c>
      <c r="AJ130" s="15">
        <v>2</v>
      </c>
      <c r="AK130" s="15"/>
      <c r="AL130" s="14"/>
    </row>
    <row r="131" ht="45" customHeight="1" spans="1:38">
      <c r="A131" s="31">
        <v>129</v>
      </c>
      <c r="B131" s="16" t="s">
        <v>1428</v>
      </c>
      <c r="C131" s="16" t="s">
        <v>1439</v>
      </c>
      <c r="D131" s="17" t="s">
        <v>1456</v>
      </c>
      <c r="E131" s="19" t="s">
        <v>1457</v>
      </c>
      <c r="F131" s="19" t="s">
        <v>136</v>
      </c>
      <c r="G131" s="20" t="s">
        <v>1458</v>
      </c>
      <c r="H131" s="20" t="s">
        <v>138</v>
      </c>
      <c r="I131" s="20" t="s">
        <v>1459</v>
      </c>
      <c r="J131" s="20" t="s">
        <v>284</v>
      </c>
      <c r="K131" s="20" t="s">
        <v>141</v>
      </c>
      <c r="L131" s="20" t="s">
        <v>142</v>
      </c>
      <c r="M131" s="20" t="s">
        <v>1246</v>
      </c>
      <c r="N131" s="20" t="s">
        <v>1460</v>
      </c>
      <c r="O131" s="21" t="s">
        <v>423</v>
      </c>
      <c r="P131" s="21" t="s">
        <v>146</v>
      </c>
      <c r="Q131" s="21" t="s">
        <v>147</v>
      </c>
      <c r="R131" s="21" t="s">
        <v>148</v>
      </c>
      <c r="S131" s="21" t="s">
        <v>149</v>
      </c>
      <c r="T131" s="18" t="s">
        <v>151</v>
      </c>
      <c r="U131" s="18" t="s">
        <v>150</v>
      </c>
      <c r="V131" s="21" t="s">
        <v>149</v>
      </c>
      <c r="W131" s="21" t="s">
        <v>149</v>
      </c>
      <c r="X131" s="34" t="s">
        <v>1461</v>
      </c>
      <c r="Y131" s="21" t="s">
        <v>1462</v>
      </c>
      <c r="Z131" s="21" t="s">
        <v>1463</v>
      </c>
      <c r="AA131" s="21">
        <v>68</v>
      </c>
      <c r="AB131" s="19">
        <v>59</v>
      </c>
      <c r="AC131" s="19">
        <v>68</v>
      </c>
      <c r="AD131" s="19">
        <v>65.3</v>
      </c>
      <c r="AE131" s="16">
        <v>20</v>
      </c>
      <c r="AF131" s="19">
        <v>1</v>
      </c>
      <c r="AG131" s="16">
        <v>14</v>
      </c>
      <c r="AH131" s="16">
        <v>81</v>
      </c>
      <c r="AI131" s="16">
        <v>73.15</v>
      </c>
      <c r="AJ131" s="15">
        <v>3</v>
      </c>
      <c r="AK131" s="15"/>
      <c r="AL131" s="14"/>
    </row>
    <row r="132" ht="45" customHeight="1" spans="1:38">
      <c r="A132" s="31">
        <v>130</v>
      </c>
      <c r="B132" s="16" t="s">
        <v>1428</v>
      </c>
      <c r="C132" s="16" t="s">
        <v>1464</v>
      </c>
      <c r="D132" s="17" t="s">
        <v>1465</v>
      </c>
      <c r="E132" s="19" t="s">
        <v>1466</v>
      </c>
      <c r="F132" s="19" t="s">
        <v>136</v>
      </c>
      <c r="G132" s="20" t="s">
        <v>1467</v>
      </c>
      <c r="H132" s="20" t="s">
        <v>138</v>
      </c>
      <c r="I132" s="20" t="s">
        <v>1468</v>
      </c>
      <c r="J132" s="20" t="s">
        <v>623</v>
      </c>
      <c r="K132" s="20" t="s">
        <v>141</v>
      </c>
      <c r="L132" s="20" t="s">
        <v>160</v>
      </c>
      <c r="M132" s="20" t="s">
        <v>563</v>
      </c>
      <c r="N132" s="20" t="s">
        <v>526</v>
      </c>
      <c r="O132" s="21" t="s">
        <v>1469</v>
      </c>
      <c r="P132" s="21" t="s">
        <v>146</v>
      </c>
      <c r="Q132" s="21" t="s">
        <v>147</v>
      </c>
      <c r="R132" s="21" t="s">
        <v>148</v>
      </c>
      <c r="S132" s="21" t="s">
        <v>149</v>
      </c>
      <c r="T132" s="18" t="s">
        <v>151</v>
      </c>
      <c r="U132" s="18" t="s">
        <v>151</v>
      </c>
      <c r="V132" s="21" t="s">
        <v>149</v>
      </c>
      <c r="W132" s="21" t="s">
        <v>1470</v>
      </c>
      <c r="X132" s="34" t="s">
        <v>1471</v>
      </c>
      <c r="Y132" s="21" t="s">
        <v>1472</v>
      </c>
      <c r="Z132" s="21" t="s">
        <v>1473</v>
      </c>
      <c r="AA132" s="21">
        <v>58.5</v>
      </c>
      <c r="AB132" s="19">
        <v>65</v>
      </c>
      <c r="AC132" s="19">
        <v>77</v>
      </c>
      <c r="AD132" s="19">
        <v>66</v>
      </c>
      <c r="AE132" s="16">
        <v>20</v>
      </c>
      <c r="AF132" s="19">
        <v>1</v>
      </c>
      <c r="AG132" s="16">
        <v>7</v>
      </c>
      <c r="AH132" s="16">
        <v>76.8</v>
      </c>
      <c r="AI132" s="16">
        <v>71.4</v>
      </c>
      <c r="AJ132" s="15">
        <v>1</v>
      </c>
      <c r="AK132" s="15"/>
      <c r="AL132" s="14"/>
    </row>
    <row r="133" ht="45" customHeight="1" spans="1:38">
      <c r="A133" s="31">
        <v>131</v>
      </c>
      <c r="B133" s="16" t="s">
        <v>1428</v>
      </c>
      <c r="C133" s="16" t="s">
        <v>1474</v>
      </c>
      <c r="D133" s="17" t="s">
        <v>1475</v>
      </c>
      <c r="E133" s="19" t="s">
        <v>1476</v>
      </c>
      <c r="F133" s="19" t="s">
        <v>136</v>
      </c>
      <c r="G133" s="20" t="s">
        <v>1477</v>
      </c>
      <c r="H133" s="20" t="s">
        <v>138</v>
      </c>
      <c r="I133" s="20" t="s">
        <v>200</v>
      </c>
      <c r="J133" s="20" t="s">
        <v>140</v>
      </c>
      <c r="K133" s="20" t="s">
        <v>861</v>
      </c>
      <c r="L133" s="20" t="s">
        <v>160</v>
      </c>
      <c r="M133" s="20" t="s">
        <v>245</v>
      </c>
      <c r="N133" s="20" t="s">
        <v>1200</v>
      </c>
      <c r="O133" s="21" t="s">
        <v>324</v>
      </c>
      <c r="P133" s="21" t="s">
        <v>146</v>
      </c>
      <c r="Q133" s="21" t="s">
        <v>147</v>
      </c>
      <c r="R133" s="21" t="s">
        <v>148</v>
      </c>
      <c r="S133" s="21" t="s">
        <v>149</v>
      </c>
      <c r="T133" s="18" t="s">
        <v>151</v>
      </c>
      <c r="U133" s="18" t="s">
        <v>150</v>
      </c>
      <c r="V133" s="21" t="s">
        <v>149</v>
      </c>
      <c r="W133" s="21" t="s">
        <v>149</v>
      </c>
      <c r="X133" s="34" t="s">
        <v>1478</v>
      </c>
      <c r="Y133" s="21" t="s">
        <v>1479</v>
      </c>
      <c r="Z133" s="21" t="s">
        <v>1480</v>
      </c>
      <c r="AA133" s="21">
        <v>69.5</v>
      </c>
      <c r="AB133" s="19">
        <v>61.5</v>
      </c>
      <c r="AC133" s="19">
        <v>74</v>
      </c>
      <c r="AD133" s="19">
        <v>68.45</v>
      </c>
      <c r="AE133" s="16">
        <v>1</v>
      </c>
      <c r="AF133" s="19">
        <v>2</v>
      </c>
      <c r="AG133" s="16">
        <v>1</v>
      </c>
      <c r="AH133" s="16">
        <v>77.2</v>
      </c>
      <c r="AI133" s="16">
        <v>72.825</v>
      </c>
      <c r="AJ133" s="15">
        <v>1</v>
      </c>
      <c r="AK133" s="15"/>
      <c r="AL133" s="14"/>
    </row>
    <row r="134" ht="45" customHeight="1" spans="1:38">
      <c r="A134" s="31">
        <v>132</v>
      </c>
      <c r="B134" s="16" t="s">
        <v>1428</v>
      </c>
      <c r="C134" s="16" t="s">
        <v>1474</v>
      </c>
      <c r="D134" s="17" t="s">
        <v>1481</v>
      </c>
      <c r="E134" s="19" t="s">
        <v>1482</v>
      </c>
      <c r="F134" s="19" t="s">
        <v>136</v>
      </c>
      <c r="G134" s="20" t="s">
        <v>1483</v>
      </c>
      <c r="H134" s="20" t="s">
        <v>138</v>
      </c>
      <c r="I134" s="20" t="s">
        <v>1484</v>
      </c>
      <c r="J134" s="20" t="s">
        <v>377</v>
      </c>
      <c r="K134" s="20" t="s">
        <v>232</v>
      </c>
      <c r="L134" s="20" t="s">
        <v>160</v>
      </c>
      <c r="M134" s="20" t="s">
        <v>854</v>
      </c>
      <c r="N134" s="20" t="s">
        <v>711</v>
      </c>
      <c r="O134" s="21" t="s">
        <v>1485</v>
      </c>
      <c r="P134" s="21" t="s">
        <v>146</v>
      </c>
      <c r="Q134" s="21" t="s">
        <v>147</v>
      </c>
      <c r="R134" s="21" t="s">
        <v>148</v>
      </c>
      <c r="S134" s="21" t="s">
        <v>149</v>
      </c>
      <c r="T134" s="18" t="s">
        <v>151</v>
      </c>
      <c r="U134" s="18" t="s">
        <v>151</v>
      </c>
      <c r="V134" s="21" t="s">
        <v>1486</v>
      </c>
      <c r="W134" s="21" t="s">
        <v>1355</v>
      </c>
      <c r="X134" s="34" t="s">
        <v>1487</v>
      </c>
      <c r="Y134" s="21" t="s">
        <v>1488</v>
      </c>
      <c r="Z134" s="21" t="s">
        <v>1489</v>
      </c>
      <c r="AA134" s="21">
        <v>71.5</v>
      </c>
      <c r="AB134" s="19">
        <v>62</v>
      </c>
      <c r="AC134" s="19">
        <v>70</v>
      </c>
      <c r="AD134" s="19">
        <v>68.2</v>
      </c>
      <c r="AE134" s="16">
        <v>1</v>
      </c>
      <c r="AF134" s="19">
        <v>2</v>
      </c>
      <c r="AG134" s="16">
        <v>3</v>
      </c>
      <c r="AH134" s="16">
        <v>77.4</v>
      </c>
      <c r="AI134" s="16">
        <v>72.8</v>
      </c>
      <c r="AJ134" s="15">
        <v>2</v>
      </c>
      <c r="AK134" s="15"/>
      <c r="AL134" s="14"/>
    </row>
    <row r="135" ht="45" customHeight="1" spans="1:38">
      <c r="A135" s="31">
        <v>133</v>
      </c>
      <c r="B135" s="16" t="s">
        <v>1428</v>
      </c>
      <c r="C135" s="16" t="s">
        <v>1490</v>
      </c>
      <c r="D135" s="17" t="s">
        <v>1491</v>
      </c>
      <c r="E135" s="19" t="s">
        <v>1492</v>
      </c>
      <c r="F135" s="19" t="s">
        <v>210</v>
      </c>
      <c r="G135" s="20" t="s">
        <v>1493</v>
      </c>
      <c r="H135" s="20" t="s">
        <v>138</v>
      </c>
      <c r="I135" s="20" t="s">
        <v>1494</v>
      </c>
      <c r="J135" s="20" t="s">
        <v>284</v>
      </c>
      <c r="K135" s="20" t="s">
        <v>1495</v>
      </c>
      <c r="L135" s="20" t="s">
        <v>160</v>
      </c>
      <c r="M135" s="20" t="s">
        <v>256</v>
      </c>
      <c r="N135" s="20" t="s">
        <v>1496</v>
      </c>
      <c r="O135" s="21" t="s">
        <v>306</v>
      </c>
      <c r="P135" s="21" t="s">
        <v>146</v>
      </c>
      <c r="Q135" s="21" t="s">
        <v>147</v>
      </c>
      <c r="R135" s="21" t="s">
        <v>148</v>
      </c>
      <c r="S135" s="21" t="s">
        <v>149</v>
      </c>
      <c r="T135" s="18" t="s">
        <v>151</v>
      </c>
      <c r="U135" s="18" t="s">
        <v>150</v>
      </c>
      <c r="V135" s="21" t="s">
        <v>149</v>
      </c>
      <c r="W135" s="21" t="s">
        <v>149</v>
      </c>
      <c r="X135" s="34" t="s">
        <v>1497</v>
      </c>
      <c r="Y135" s="21" t="s">
        <v>1498</v>
      </c>
      <c r="Z135" s="21" t="s">
        <v>1499</v>
      </c>
      <c r="AA135" s="21">
        <v>65.5</v>
      </c>
      <c r="AB135" s="19">
        <v>70.5</v>
      </c>
      <c r="AC135" s="19">
        <v>81</v>
      </c>
      <c r="AD135" s="19">
        <v>71.65</v>
      </c>
      <c r="AE135" s="16">
        <v>20</v>
      </c>
      <c r="AF135" s="19">
        <v>1</v>
      </c>
      <c r="AG135" s="16">
        <v>6</v>
      </c>
      <c r="AH135" s="16">
        <v>81.4</v>
      </c>
      <c r="AI135" s="16">
        <v>76.525</v>
      </c>
      <c r="AJ135" s="15">
        <v>1</v>
      </c>
      <c r="AK135" s="15"/>
      <c r="AL135" s="14"/>
    </row>
    <row r="136" ht="45" customHeight="1" spans="1:38">
      <c r="A136" s="31">
        <v>134</v>
      </c>
      <c r="B136" s="16" t="s">
        <v>1428</v>
      </c>
      <c r="C136" s="16" t="s">
        <v>1500</v>
      </c>
      <c r="D136" s="17" t="s">
        <v>1501</v>
      </c>
      <c r="E136" s="19" t="s">
        <v>1502</v>
      </c>
      <c r="F136" s="19" t="s">
        <v>136</v>
      </c>
      <c r="G136" s="20" t="s">
        <v>1503</v>
      </c>
      <c r="H136" s="20" t="s">
        <v>138</v>
      </c>
      <c r="I136" s="20" t="s">
        <v>1504</v>
      </c>
      <c r="J136" s="20" t="s">
        <v>242</v>
      </c>
      <c r="K136" s="20" t="s">
        <v>1505</v>
      </c>
      <c r="L136" s="20" t="s">
        <v>142</v>
      </c>
      <c r="M136" s="20" t="s">
        <v>1506</v>
      </c>
      <c r="N136" s="20" t="s">
        <v>215</v>
      </c>
      <c r="O136" s="21" t="s">
        <v>712</v>
      </c>
      <c r="P136" s="21" t="s">
        <v>146</v>
      </c>
      <c r="Q136" s="21" t="s">
        <v>147</v>
      </c>
      <c r="R136" s="21" t="s">
        <v>148</v>
      </c>
      <c r="S136" s="21" t="s">
        <v>149</v>
      </c>
      <c r="T136" s="18" t="s">
        <v>150</v>
      </c>
      <c r="U136" s="18" t="s">
        <v>151</v>
      </c>
      <c r="V136" s="21" t="s">
        <v>149</v>
      </c>
      <c r="W136" s="21" t="s">
        <v>1507</v>
      </c>
      <c r="X136" s="34" t="s">
        <v>1508</v>
      </c>
      <c r="Y136" s="21" t="s">
        <v>1509</v>
      </c>
      <c r="Z136" s="21" t="s">
        <v>1505</v>
      </c>
      <c r="AA136" s="21">
        <v>61</v>
      </c>
      <c r="AB136" s="19">
        <v>60</v>
      </c>
      <c r="AC136" s="19">
        <v>73</v>
      </c>
      <c r="AD136" s="19">
        <v>64.3</v>
      </c>
      <c r="AE136" s="16">
        <v>20</v>
      </c>
      <c r="AF136" s="19">
        <v>1</v>
      </c>
      <c r="AG136" s="16">
        <v>12</v>
      </c>
      <c r="AH136" s="16">
        <v>78.2</v>
      </c>
      <c r="AI136" s="16">
        <v>71.25</v>
      </c>
      <c r="AJ136" s="15">
        <v>1</v>
      </c>
      <c r="AK136" s="15"/>
      <c r="AL136" s="14"/>
    </row>
    <row r="137" ht="45" customHeight="1" spans="1:38">
      <c r="A137" s="31">
        <v>135</v>
      </c>
      <c r="B137" s="16" t="s">
        <v>1428</v>
      </c>
      <c r="C137" s="16" t="s">
        <v>1500</v>
      </c>
      <c r="D137" s="17" t="s">
        <v>1510</v>
      </c>
      <c r="E137" s="19" t="s">
        <v>1511</v>
      </c>
      <c r="F137" s="19" t="s">
        <v>136</v>
      </c>
      <c r="G137" s="20" t="s">
        <v>1512</v>
      </c>
      <c r="H137" s="20" t="s">
        <v>138</v>
      </c>
      <c r="I137" s="20" t="s">
        <v>1513</v>
      </c>
      <c r="J137" s="20" t="s">
        <v>377</v>
      </c>
      <c r="K137" s="20" t="s">
        <v>141</v>
      </c>
      <c r="L137" s="20" t="s">
        <v>142</v>
      </c>
      <c r="M137" s="20" t="s">
        <v>233</v>
      </c>
      <c r="N137" s="20" t="s">
        <v>215</v>
      </c>
      <c r="O137" s="21" t="s">
        <v>1514</v>
      </c>
      <c r="P137" s="21" t="s">
        <v>146</v>
      </c>
      <c r="Q137" s="21" t="s">
        <v>147</v>
      </c>
      <c r="R137" s="21" t="s">
        <v>148</v>
      </c>
      <c r="S137" s="21" t="s">
        <v>149</v>
      </c>
      <c r="T137" s="18" t="s">
        <v>151</v>
      </c>
      <c r="U137" s="18" t="s">
        <v>151</v>
      </c>
      <c r="V137" s="21" t="s">
        <v>149</v>
      </c>
      <c r="W137" s="21" t="s">
        <v>149</v>
      </c>
      <c r="X137" s="34" t="s">
        <v>1515</v>
      </c>
      <c r="Y137" s="21" t="s">
        <v>1516</v>
      </c>
      <c r="Z137" s="21" t="s">
        <v>1517</v>
      </c>
      <c r="AA137" s="21">
        <v>65</v>
      </c>
      <c r="AB137" s="19">
        <v>50.5</v>
      </c>
      <c r="AC137" s="19">
        <v>75</v>
      </c>
      <c r="AD137" s="19">
        <v>63.65</v>
      </c>
      <c r="AE137" s="16">
        <v>20</v>
      </c>
      <c r="AF137" s="19">
        <v>1</v>
      </c>
      <c r="AG137" s="16">
        <v>5</v>
      </c>
      <c r="AH137" s="16">
        <v>76.6</v>
      </c>
      <c r="AI137" s="16">
        <v>70.125</v>
      </c>
      <c r="AJ137" s="15">
        <v>2</v>
      </c>
      <c r="AK137" s="15"/>
      <c r="AL137" s="14"/>
    </row>
    <row r="138" ht="45" customHeight="1" spans="1:38">
      <c r="A138" s="31">
        <v>136</v>
      </c>
      <c r="B138" s="16" t="s">
        <v>1428</v>
      </c>
      <c r="C138" s="16" t="s">
        <v>1518</v>
      </c>
      <c r="D138" s="17" t="s">
        <v>1519</v>
      </c>
      <c r="E138" s="19" t="s">
        <v>1520</v>
      </c>
      <c r="F138" s="19" t="s">
        <v>136</v>
      </c>
      <c r="G138" s="20" t="s">
        <v>1521</v>
      </c>
      <c r="H138" s="20" t="s">
        <v>138</v>
      </c>
      <c r="I138" s="20" t="s">
        <v>1522</v>
      </c>
      <c r="J138" s="20" t="s">
        <v>390</v>
      </c>
      <c r="K138" s="20" t="s">
        <v>141</v>
      </c>
      <c r="L138" s="20" t="s">
        <v>142</v>
      </c>
      <c r="M138" s="20" t="s">
        <v>1523</v>
      </c>
      <c r="N138" s="20" t="s">
        <v>275</v>
      </c>
      <c r="O138" s="21" t="s">
        <v>1524</v>
      </c>
      <c r="P138" s="21" t="s">
        <v>146</v>
      </c>
      <c r="Q138" s="21" t="s">
        <v>147</v>
      </c>
      <c r="R138" s="21" t="s">
        <v>148</v>
      </c>
      <c r="S138" s="21" t="s">
        <v>149</v>
      </c>
      <c r="T138" s="18" t="s">
        <v>151</v>
      </c>
      <c r="U138" s="18" t="s">
        <v>151</v>
      </c>
      <c r="V138" s="21" t="s">
        <v>1525</v>
      </c>
      <c r="W138" s="21" t="s">
        <v>1526</v>
      </c>
      <c r="X138" s="34" t="s">
        <v>1527</v>
      </c>
      <c r="Y138" s="21" t="s">
        <v>1528</v>
      </c>
      <c r="Z138" s="21" t="s">
        <v>141</v>
      </c>
      <c r="AA138" s="21">
        <v>69.5</v>
      </c>
      <c r="AB138" s="19">
        <v>63.5</v>
      </c>
      <c r="AC138" s="19">
        <v>69</v>
      </c>
      <c r="AD138" s="19">
        <v>67.55</v>
      </c>
      <c r="AE138" s="16">
        <v>21</v>
      </c>
      <c r="AF138" s="19">
        <v>1</v>
      </c>
      <c r="AG138" s="16">
        <v>11</v>
      </c>
      <c r="AH138" s="16">
        <v>73.6</v>
      </c>
      <c r="AI138" s="16">
        <v>70.575</v>
      </c>
      <c r="AJ138" s="15">
        <v>1</v>
      </c>
      <c r="AK138" s="15"/>
      <c r="AL138" s="14"/>
    </row>
    <row r="139" ht="45" customHeight="1" spans="1:38">
      <c r="A139" s="31">
        <v>137</v>
      </c>
      <c r="B139" s="16" t="s">
        <v>1428</v>
      </c>
      <c r="C139" s="16" t="s">
        <v>1518</v>
      </c>
      <c r="D139" s="17" t="s">
        <v>1529</v>
      </c>
      <c r="E139" s="19" t="s">
        <v>1530</v>
      </c>
      <c r="F139" s="19" t="s">
        <v>136</v>
      </c>
      <c r="G139" s="20" t="s">
        <v>1531</v>
      </c>
      <c r="H139" s="20" t="s">
        <v>138</v>
      </c>
      <c r="I139" s="20" t="s">
        <v>1532</v>
      </c>
      <c r="J139" s="20" t="s">
        <v>170</v>
      </c>
      <c r="K139" s="20" t="s">
        <v>861</v>
      </c>
      <c r="L139" s="20" t="s">
        <v>160</v>
      </c>
      <c r="M139" s="20" t="s">
        <v>265</v>
      </c>
      <c r="N139" s="20" t="s">
        <v>275</v>
      </c>
      <c r="O139" s="21" t="s">
        <v>918</v>
      </c>
      <c r="P139" s="21" t="s">
        <v>146</v>
      </c>
      <c r="Q139" s="21" t="s">
        <v>147</v>
      </c>
      <c r="R139" s="21" t="s">
        <v>148</v>
      </c>
      <c r="S139" s="21" t="s">
        <v>149</v>
      </c>
      <c r="T139" s="18" t="s">
        <v>151</v>
      </c>
      <c r="U139" s="18" t="s">
        <v>150</v>
      </c>
      <c r="V139" s="21" t="s">
        <v>149</v>
      </c>
      <c r="W139" s="21" t="s">
        <v>149</v>
      </c>
      <c r="X139" s="34" t="s">
        <v>1533</v>
      </c>
      <c r="Y139" s="21" t="s">
        <v>1534</v>
      </c>
      <c r="Z139" s="21" t="s">
        <v>861</v>
      </c>
      <c r="AA139" s="21">
        <v>73</v>
      </c>
      <c r="AB139" s="19">
        <v>57.5</v>
      </c>
      <c r="AC139" s="19">
        <v>79</v>
      </c>
      <c r="AD139" s="19">
        <v>70.15</v>
      </c>
      <c r="AE139" s="16">
        <v>21</v>
      </c>
      <c r="AF139" s="19">
        <v>1</v>
      </c>
      <c r="AG139" s="16">
        <v>12</v>
      </c>
      <c r="AH139" s="16">
        <v>70.8</v>
      </c>
      <c r="AI139" s="16">
        <v>70.475</v>
      </c>
      <c r="AJ139" s="15">
        <v>2</v>
      </c>
      <c r="AK139" s="15"/>
      <c r="AL139" s="14"/>
    </row>
    <row r="140" ht="45" customHeight="1" spans="1:38">
      <c r="A140" s="31">
        <v>138</v>
      </c>
      <c r="B140" s="16" t="s">
        <v>1428</v>
      </c>
      <c r="C140" s="16" t="s">
        <v>1535</v>
      </c>
      <c r="D140" s="17" t="s">
        <v>1536</v>
      </c>
      <c r="E140" s="19" t="s">
        <v>1537</v>
      </c>
      <c r="F140" s="19" t="s">
        <v>136</v>
      </c>
      <c r="G140" s="20" t="s">
        <v>1538</v>
      </c>
      <c r="H140" s="20" t="s">
        <v>138</v>
      </c>
      <c r="I140" s="20" t="s">
        <v>1539</v>
      </c>
      <c r="J140" s="20" t="s">
        <v>1540</v>
      </c>
      <c r="K140" s="20" t="s">
        <v>1163</v>
      </c>
      <c r="L140" s="20" t="s">
        <v>160</v>
      </c>
      <c r="M140" s="20" t="s">
        <v>1279</v>
      </c>
      <c r="N140" s="20" t="s">
        <v>1541</v>
      </c>
      <c r="O140" s="21" t="s">
        <v>702</v>
      </c>
      <c r="P140" s="21" t="s">
        <v>146</v>
      </c>
      <c r="Q140" s="21" t="s">
        <v>147</v>
      </c>
      <c r="R140" s="21" t="s">
        <v>148</v>
      </c>
      <c r="S140" s="21" t="s">
        <v>149</v>
      </c>
      <c r="T140" s="18" t="s">
        <v>150</v>
      </c>
      <c r="U140" s="18" t="s">
        <v>151</v>
      </c>
      <c r="V140" s="21" t="s">
        <v>149</v>
      </c>
      <c r="W140" s="21" t="s">
        <v>149</v>
      </c>
      <c r="X140" s="34" t="s">
        <v>1542</v>
      </c>
      <c r="Y140" s="21" t="s">
        <v>1543</v>
      </c>
      <c r="Z140" s="21" t="s">
        <v>1544</v>
      </c>
      <c r="AA140" s="21">
        <v>58</v>
      </c>
      <c r="AB140" s="19">
        <v>73</v>
      </c>
      <c r="AC140" s="19"/>
      <c r="AD140" s="19">
        <v>131</v>
      </c>
      <c r="AE140" s="16">
        <v>21</v>
      </c>
      <c r="AF140" s="19">
        <v>1</v>
      </c>
      <c r="AG140" s="16">
        <v>16</v>
      </c>
      <c r="AH140" s="16">
        <v>77.4</v>
      </c>
      <c r="AI140" s="16">
        <v>71.45</v>
      </c>
      <c r="AJ140" s="15">
        <v>1</v>
      </c>
      <c r="AK140" s="15"/>
      <c r="AL140" s="14"/>
    </row>
    <row r="141" ht="45" customHeight="1" spans="1:38">
      <c r="A141" s="31">
        <v>139</v>
      </c>
      <c r="B141" s="16" t="s">
        <v>1428</v>
      </c>
      <c r="C141" s="16" t="s">
        <v>1535</v>
      </c>
      <c r="D141" s="17" t="s">
        <v>1545</v>
      </c>
      <c r="E141" s="19" t="s">
        <v>1546</v>
      </c>
      <c r="F141" s="19" t="s">
        <v>136</v>
      </c>
      <c r="G141" s="20" t="s">
        <v>1547</v>
      </c>
      <c r="H141" s="20" t="s">
        <v>138</v>
      </c>
      <c r="I141" s="20" t="s">
        <v>1548</v>
      </c>
      <c r="J141" s="20" t="s">
        <v>284</v>
      </c>
      <c r="K141" s="20" t="s">
        <v>1549</v>
      </c>
      <c r="L141" s="20" t="s">
        <v>244</v>
      </c>
      <c r="M141" s="20" t="s">
        <v>1550</v>
      </c>
      <c r="N141" s="20" t="s">
        <v>1280</v>
      </c>
      <c r="O141" s="21" t="s">
        <v>306</v>
      </c>
      <c r="P141" s="21" t="s">
        <v>146</v>
      </c>
      <c r="Q141" s="21" t="s">
        <v>147</v>
      </c>
      <c r="R141" s="21" t="s">
        <v>148</v>
      </c>
      <c r="S141" s="21" t="s">
        <v>149</v>
      </c>
      <c r="T141" s="18" t="s">
        <v>151</v>
      </c>
      <c r="U141" s="18" t="s">
        <v>150</v>
      </c>
      <c r="V141" s="21" t="s">
        <v>149</v>
      </c>
      <c r="W141" s="21" t="s">
        <v>149</v>
      </c>
      <c r="X141" s="34" t="s">
        <v>1551</v>
      </c>
      <c r="Y141" s="21" t="s">
        <v>1552</v>
      </c>
      <c r="Z141" s="21" t="s">
        <v>1553</v>
      </c>
      <c r="AA141" s="21">
        <v>69.5</v>
      </c>
      <c r="AB141" s="19">
        <v>64</v>
      </c>
      <c r="AC141" s="19"/>
      <c r="AD141" s="19">
        <v>133.5</v>
      </c>
      <c r="AE141" s="16">
        <v>21</v>
      </c>
      <c r="AF141" s="19">
        <v>1</v>
      </c>
      <c r="AG141" s="16">
        <v>7</v>
      </c>
      <c r="AH141" s="16">
        <v>74.6</v>
      </c>
      <c r="AI141" s="16">
        <v>70.675</v>
      </c>
      <c r="AJ141" s="15">
        <v>2</v>
      </c>
      <c r="AK141" s="15"/>
      <c r="AL141" s="14"/>
    </row>
    <row r="142" ht="45" customHeight="1" spans="1:38">
      <c r="A142" s="31">
        <v>140</v>
      </c>
      <c r="B142" s="16" t="s">
        <v>1428</v>
      </c>
      <c r="C142" s="16" t="s">
        <v>1554</v>
      </c>
      <c r="D142" s="17" t="s">
        <v>1555</v>
      </c>
      <c r="E142" s="19" t="s">
        <v>1556</v>
      </c>
      <c r="F142" s="19" t="s">
        <v>210</v>
      </c>
      <c r="G142" s="20" t="s">
        <v>1557</v>
      </c>
      <c r="H142" s="20" t="s">
        <v>138</v>
      </c>
      <c r="I142" s="20" t="s">
        <v>1558</v>
      </c>
      <c r="J142" s="20" t="s">
        <v>140</v>
      </c>
      <c r="K142" s="20" t="s">
        <v>1559</v>
      </c>
      <c r="L142" s="20" t="s">
        <v>160</v>
      </c>
      <c r="M142" s="20" t="s">
        <v>1560</v>
      </c>
      <c r="N142" s="20" t="s">
        <v>1561</v>
      </c>
      <c r="O142" s="21" t="s">
        <v>306</v>
      </c>
      <c r="P142" s="21" t="s">
        <v>146</v>
      </c>
      <c r="Q142" s="21" t="s">
        <v>147</v>
      </c>
      <c r="R142" s="21" t="s">
        <v>148</v>
      </c>
      <c r="S142" s="21" t="s">
        <v>149</v>
      </c>
      <c r="T142" s="18" t="s">
        <v>151</v>
      </c>
      <c r="U142" s="18" t="s">
        <v>150</v>
      </c>
      <c r="V142" s="21" t="s">
        <v>149</v>
      </c>
      <c r="W142" s="21" t="s">
        <v>149</v>
      </c>
      <c r="X142" s="34" t="s">
        <v>1562</v>
      </c>
      <c r="Y142" s="21" t="s">
        <v>1562</v>
      </c>
      <c r="Z142" s="21" t="s">
        <v>1563</v>
      </c>
      <c r="AA142" s="21">
        <v>64</v>
      </c>
      <c r="AB142" s="19">
        <v>65</v>
      </c>
      <c r="AC142" s="19"/>
      <c r="AD142" s="19">
        <v>129</v>
      </c>
      <c r="AE142" s="16">
        <v>21</v>
      </c>
      <c r="AF142" s="19">
        <v>1</v>
      </c>
      <c r="AG142" s="16">
        <v>3</v>
      </c>
      <c r="AH142" s="16">
        <v>74.4</v>
      </c>
      <c r="AI142" s="16">
        <v>69.45</v>
      </c>
      <c r="AJ142" s="15">
        <v>1</v>
      </c>
      <c r="AK142" s="15"/>
      <c r="AL142" s="14"/>
    </row>
  </sheetData>
  <autoFilter xmlns:etc="http://www.wps.cn/officeDocument/2017/etCustomData" ref="A2:AR142" etc:filterBottomFollowUsedRange="0">
    <extLst/>
  </autoFilter>
  <mergeCells count="1">
    <mergeCell ref="A1:AL1"/>
  </mergeCells>
  <printOptions horizontalCentered="1"/>
  <pageMargins left="0.393055555555556" right="0.393055555555556" top="0.590277777777778" bottom="0.590277777777778" header="0.236111111111111" footer="0.314583333333333"/>
  <pageSetup paperSize="9" scale="96" fitToHeight="0" orientation="portrait"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Z142"/>
  <sheetViews>
    <sheetView zoomScale="115" zoomScaleNormal="115" workbookViewId="0">
      <selection activeCell="AK6" sqref="AK6"/>
    </sheetView>
  </sheetViews>
  <sheetFormatPr defaultColWidth="9" defaultRowHeight="13.5"/>
  <cols>
    <col min="1" max="1" width="7.625" customWidth="1"/>
    <col min="2" max="2" width="21.625" customWidth="1"/>
    <col min="3" max="3" width="14.125" customWidth="1"/>
    <col min="4" max="4" width="12.25" customWidth="1"/>
    <col min="5" max="6" width="9.875" customWidth="1"/>
    <col min="7" max="9" width="4.01666666666667" customWidth="1"/>
    <col min="10" max="11" width="17.175" customWidth="1"/>
    <col min="12" max="12" width="5.975" customWidth="1"/>
    <col min="13" max="13" width="7.925" customWidth="1"/>
    <col min="14" max="26" width="9" customWidth="1"/>
    <col min="27" max="29" width="11.5" customWidth="1"/>
    <col min="30" max="30" width="12.625" customWidth="1"/>
    <col min="31" max="39" width="9" customWidth="1"/>
    <col min="40" max="40" width="13.6916666666667" customWidth="1"/>
    <col min="41" max="42" width="9" customWidth="1"/>
  </cols>
  <sheetData>
    <row r="1" ht="66" customHeight="1" spans="1:52">
      <c r="A1" s="29" t="s">
        <v>1633</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5"/>
      <c r="AR1" s="35"/>
      <c r="AS1" s="35"/>
      <c r="AT1" s="35"/>
      <c r="AU1" s="35"/>
      <c r="AV1" s="35"/>
      <c r="AW1" s="35"/>
      <c r="AX1" s="35"/>
      <c r="AY1" s="39"/>
      <c r="AZ1" s="39"/>
    </row>
    <row r="2" ht="39" customHeight="1" spans="1:52">
      <c r="A2" s="12" t="s">
        <v>1</v>
      </c>
      <c r="B2" s="12" t="s">
        <v>103</v>
      </c>
      <c r="C2" s="12" t="s">
        <v>104</v>
      </c>
      <c r="D2" s="12" t="s">
        <v>11</v>
      </c>
      <c r="E2" s="12" t="s">
        <v>3</v>
      </c>
      <c r="F2" s="12"/>
      <c r="G2" s="12" t="s">
        <v>4</v>
      </c>
      <c r="H2" s="12"/>
      <c r="I2" s="12"/>
      <c r="J2" s="12" t="s">
        <v>105</v>
      </c>
      <c r="K2" s="12"/>
      <c r="L2" s="12"/>
      <c r="M2" s="12"/>
      <c r="N2" s="14" t="s">
        <v>5</v>
      </c>
      <c r="O2" s="14"/>
      <c r="P2" s="14"/>
      <c r="Q2" s="14" t="s">
        <v>106</v>
      </c>
      <c r="R2" s="14"/>
      <c r="S2" s="14"/>
      <c r="T2" s="14" t="s">
        <v>107</v>
      </c>
      <c r="U2" s="14"/>
      <c r="V2" s="14"/>
      <c r="W2" s="14" t="s">
        <v>108</v>
      </c>
      <c r="X2" s="14"/>
      <c r="Y2" s="14"/>
      <c r="Z2" s="14" t="s">
        <v>109</v>
      </c>
      <c r="AA2" s="14" t="s">
        <v>9</v>
      </c>
      <c r="AB2" s="14"/>
      <c r="AC2" s="14"/>
      <c r="AD2" s="14" t="s">
        <v>8</v>
      </c>
      <c r="AE2" s="14" t="s">
        <v>110</v>
      </c>
      <c r="AF2" s="14" t="s">
        <v>111</v>
      </c>
      <c r="AG2" s="14" t="s">
        <v>112</v>
      </c>
      <c r="AH2" s="14" t="s">
        <v>113</v>
      </c>
      <c r="AI2" s="14" t="s">
        <v>114</v>
      </c>
      <c r="AJ2" s="14" t="s">
        <v>115</v>
      </c>
      <c r="AK2" s="14" t="s">
        <v>116</v>
      </c>
      <c r="AL2" s="14" t="s">
        <v>117</v>
      </c>
      <c r="AM2" s="14" t="s">
        <v>118</v>
      </c>
      <c r="AN2" s="22" t="s">
        <v>119</v>
      </c>
      <c r="AO2" s="14" t="s">
        <v>120</v>
      </c>
      <c r="AP2" s="14" t="s">
        <v>121</v>
      </c>
      <c r="AQ2" s="36" t="s">
        <v>1634</v>
      </c>
      <c r="AR2" s="36" t="s">
        <v>1635</v>
      </c>
      <c r="AS2" s="36" t="s">
        <v>1636</v>
      </c>
      <c r="AT2" s="36" t="s">
        <v>1637</v>
      </c>
      <c r="AU2" s="36" t="s">
        <v>1638</v>
      </c>
      <c r="AV2" s="36" t="s">
        <v>1639</v>
      </c>
      <c r="AW2" s="36" t="s">
        <v>1640</v>
      </c>
      <c r="AX2" s="36" t="s">
        <v>1641</v>
      </c>
      <c r="AY2" s="40" t="s">
        <v>13</v>
      </c>
      <c r="AZ2" s="40" t="s">
        <v>130</v>
      </c>
    </row>
    <row r="3" ht="40" customHeight="1" spans="1:52">
      <c r="A3" s="31">
        <v>1</v>
      </c>
      <c r="B3" s="16" t="s">
        <v>132</v>
      </c>
      <c r="C3" s="16" t="s">
        <v>133</v>
      </c>
      <c r="D3" s="17" t="s">
        <v>134</v>
      </c>
      <c r="E3" s="19" t="s">
        <v>135</v>
      </c>
      <c r="F3" s="32" t="s">
        <v>135</v>
      </c>
      <c r="G3" s="17" t="s">
        <v>136</v>
      </c>
      <c r="H3" s="33" t="str">
        <f>VLOOKUP(E3,'[2]体检人员详细信息 （不含村干部）'!$A:$B,2,FALSE)</f>
        <v>500234200304220010</v>
      </c>
      <c r="I3" s="33" t="b">
        <f>H3=J3</f>
        <v>1</v>
      </c>
      <c r="J3" s="72" t="s">
        <v>137</v>
      </c>
      <c r="K3" s="20"/>
      <c r="L3" s="20" t="str">
        <f>VLOOKUP(J3,'[2]体检人员详细信息 （不含村干部）'!$B:$L,11,FALSE)</f>
        <v>汉族</v>
      </c>
      <c r="M3" s="20" t="b">
        <f>L3=N3</f>
        <v>1</v>
      </c>
      <c r="N3" s="20" t="str">
        <f>VLOOKUP(J3,'[1]体检人员详细信息 （不含村干部）'!$B:$AT,11,FALSE)</f>
        <v>汉族</v>
      </c>
      <c r="O3" s="20" t="str">
        <f>VLOOKUP(J3,'[2]体检人员详细信息 （不含村干部）'!$B:$M,12,FALSE)</f>
        <v>2003-04-22</v>
      </c>
      <c r="P3" s="20" t="b">
        <f>O3=Q3</f>
        <v>1</v>
      </c>
      <c r="Q3" s="20" t="str">
        <f>VLOOKUP(J3,'[1]体检人员详细信息 （不含村干部）'!$B:$AT,12,FALSE)</f>
        <v>2003-04-22</v>
      </c>
      <c r="R3" s="20" t="str">
        <f>VLOOKUP(J3,'[2]体检人员详细信息 （不含村干部）'!$B:$N,13,FALSE)</f>
        <v>22</v>
      </c>
      <c r="S3" s="20" t="b">
        <f>R3=T3</f>
        <v>1</v>
      </c>
      <c r="T3" s="20" t="str">
        <f>VLOOKUP($J3,'[1]体检人员详细信息 （不含村干部）'!$B:$AT,13,FALSE)</f>
        <v>22</v>
      </c>
      <c r="U3" s="20" t="str">
        <f>VLOOKUP(J3,'[2]体检人员详细信息 （不含村干部）'!$B:$O,14,FALSE)</f>
        <v>重庆市开州区</v>
      </c>
      <c r="V3" s="20" t="b">
        <f>U3=W3</f>
        <v>1</v>
      </c>
      <c r="W3" s="20" t="str">
        <f>VLOOKUP($J3,'[1]体检人员详细信息 （不含村干部）'!$B:$AT,14,FALSE)</f>
        <v>重庆市开州区</v>
      </c>
      <c r="X3" s="20"/>
      <c r="Y3" s="20"/>
      <c r="Z3" s="20" t="str">
        <f>VLOOKUP($J3,'[1]体检人员详细信息 （不含村干部）'!$B:$AT,15,FALSE)</f>
        <v>群众</v>
      </c>
      <c r="AA3" s="20" t="str">
        <f>VLOOKUP($J3,'[1]体检人员详细信息 （不含村干部）'!$B:$AT,16,FALSE)</f>
        <v>四川外国语大学</v>
      </c>
      <c r="AB3" s="20" t="str">
        <f>VLOOKUP(D3,'[2]体检人员详细信息 （不含村干部）'!$C:$S,17,FALSE)</f>
        <v>物流管理</v>
      </c>
      <c r="AC3" s="20" t="b">
        <f>AB3=AD3</f>
        <v>1</v>
      </c>
      <c r="AD3" s="20" t="str">
        <f>VLOOKUP($J3,'[1]体检人员详细信息 （不含村干部）'!$B:$AT,18,FALSE)</f>
        <v>物流管理</v>
      </c>
      <c r="AE3" s="21" t="str">
        <f>VLOOKUP($J3,'[1]体检人员详细信息 （不含村干部）'!$B:$AT,17,FALSE)</f>
        <v>2026-07-01</v>
      </c>
      <c r="AF3" s="21" t="str">
        <f>VLOOKUP($J3,'[1]体检人员详细信息 （不含村干部）'!$B:$AT,19,FALSE)</f>
        <v>大学本科</v>
      </c>
      <c r="AG3" s="21" t="str">
        <f>VLOOKUP($J3,'[1]体检人员详细信息 （不含村干部）'!$B:$AT,20,FALSE)</f>
        <v>学士</v>
      </c>
      <c r="AH3" s="21" t="str">
        <f>VLOOKUP($J3,'[1]体检人员详细信息 （不含村干部）'!$B:$AT,22,FALSE)</f>
        <v>全日制</v>
      </c>
      <c r="AI3" s="21" t="str">
        <f>VLOOKUP($J3,'[1]体检人员详细信息 （不含村干部）'!$B:$AT,23,FALSE)</f>
        <v>无</v>
      </c>
      <c r="AJ3" s="18" t="str">
        <f>VLOOKUP($J3,'[1]体检人员详细信息 （不含村干部）'!$B:$AT,24,FALSE)</f>
        <v>是</v>
      </c>
      <c r="AK3" s="18" t="str">
        <f>VLOOKUP($J3,'[1]体检人员详细信息 （不含村干部）'!$B:$AT,25,FALSE)</f>
        <v>否</v>
      </c>
      <c r="AL3" s="21" t="str">
        <f>VLOOKUP($J3,'[1]体检人员详细信息 （不含村干部）'!$B:$AT,32,FALSE)</f>
        <v>无</v>
      </c>
      <c r="AM3" s="21" t="str">
        <f>VLOOKUP($J3,'[1]体检人员详细信息 （不含村干部）'!$B:$AT,33,FALSE)</f>
        <v>无</v>
      </c>
      <c r="AN3" s="34" t="str">
        <f>VLOOKUP($J3,'[1]体检人员详细信息 （不含村干部）'!$B:$AT,37,FALSE)</f>
        <v>13509453222</v>
      </c>
      <c r="AO3" s="21" t="str">
        <f>VLOOKUP($J3,'[1]体检人员详细信息 （不含村干部）'!$B:$AT,38,FALSE)</f>
        <v>13509436598</v>
      </c>
      <c r="AP3" s="21" t="str">
        <f>VLOOKUP($J3,'[1]体检人员详细信息 （不含村干部）'!$B:$AT,39,FALSE)</f>
        <v>重庆市开州区丰盛苑盛苑5栋1单元602</v>
      </c>
      <c r="AQ3" s="37">
        <v>72.5</v>
      </c>
      <c r="AR3" s="37">
        <v>68</v>
      </c>
      <c r="AS3" s="37"/>
      <c r="AT3" s="37">
        <v>140.5</v>
      </c>
      <c r="AU3" s="37">
        <v>4</v>
      </c>
      <c r="AV3" s="37">
        <v>1</v>
      </c>
      <c r="AW3" s="37">
        <v>7</v>
      </c>
      <c r="AX3" s="37">
        <v>84</v>
      </c>
      <c r="AY3" s="37">
        <v>77.125</v>
      </c>
      <c r="AZ3" s="37">
        <v>1</v>
      </c>
    </row>
    <row r="4" ht="40" customHeight="1" spans="1:52">
      <c r="A4" s="31">
        <v>2</v>
      </c>
      <c r="B4" s="16" t="s">
        <v>132</v>
      </c>
      <c r="C4" s="16" t="s">
        <v>133</v>
      </c>
      <c r="D4" s="17" t="s">
        <v>155</v>
      </c>
      <c r="E4" s="19" t="s">
        <v>156</v>
      </c>
      <c r="F4" s="32" t="s">
        <v>156</v>
      </c>
      <c r="G4" s="17" t="s">
        <v>136</v>
      </c>
      <c r="H4" s="33" t="str">
        <f>VLOOKUP(E4,'[2]体检人员详细信息 （不含村干部）'!$A:$B,2,FALSE)</f>
        <v>511722200403150497</v>
      </c>
      <c r="I4" s="33" t="b">
        <f t="shared" ref="I4:I35" si="0">H4=J4</f>
        <v>1</v>
      </c>
      <c r="J4" s="20" t="s">
        <v>157</v>
      </c>
      <c r="K4" s="20"/>
      <c r="L4" s="20" t="str">
        <f>VLOOKUP(J4,'[2]体检人员详细信息 （不含村干部）'!$B:$L,11,FALSE)</f>
        <v>汉族</v>
      </c>
      <c r="M4" s="20" t="b">
        <f t="shared" ref="M4:M35" si="1">L4=N4</f>
        <v>1</v>
      </c>
      <c r="N4" s="20" t="str">
        <f>VLOOKUP(J4,'[1]体检人员详细信息 （不含村干部）'!$B:$AT,11,FALSE)</f>
        <v>汉族</v>
      </c>
      <c r="O4" s="20" t="str">
        <f>VLOOKUP(J4,'[2]体检人员详细信息 （不含村干部）'!$B:$M,12,FALSE)</f>
        <v>2004-03-15</v>
      </c>
      <c r="P4" s="20" t="b">
        <f t="shared" ref="P4:P35" si="2">O4=Q4</f>
        <v>1</v>
      </c>
      <c r="Q4" s="20" t="str">
        <f>VLOOKUP(J4,'[1]体检人员详细信息 （不含村干部）'!$B:$AT,12,FALSE)</f>
        <v>2004-03-15</v>
      </c>
      <c r="R4" s="20" t="str">
        <f>VLOOKUP(J4,'[2]体检人员详细信息 （不含村干部）'!$B:$N,13,FALSE)</f>
        <v>22</v>
      </c>
      <c r="S4" s="20" t="b">
        <f t="shared" ref="S4:S35" si="3">R4=T4</f>
        <v>1</v>
      </c>
      <c r="T4" s="20" t="str">
        <f>VLOOKUP($J4,'[1]体检人员详细信息 （不含村干部）'!$B:$AT,13,FALSE)</f>
        <v>22</v>
      </c>
      <c r="U4" s="20" t="str">
        <f>VLOOKUP(J4,'[2]体检人员详细信息 （不含村干部）'!$B:$O,14,FALSE)</f>
        <v>四川省宣汉县</v>
      </c>
      <c r="V4" s="20" t="b">
        <f t="shared" ref="V4:V35" si="4">U4=W4</f>
        <v>1</v>
      </c>
      <c r="W4" s="20" t="str">
        <f>VLOOKUP($J4,'[1]体检人员详细信息 （不含村干部）'!$B:$AT,14,FALSE)</f>
        <v>四川省宣汉县</v>
      </c>
      <c r="X4" s="20"/>
      <c r="Y4" s="20"/>
      <c r="Z4" s="20" t="str">
        <f>VLOOKUP($J4,'[1]体检人员详细信息 （不含村干部）'!$B:$AT,15,FALSE)</f>
        <v>共青团员</v>
      </c>
      <c r="AA4" s="20" t="str">
        <f>VLOOKUP($J4,'[1]体检人员详细信息 （不含村干部）'!$B:$AT,16,FALSE)</f>
        <v>成都大学</v>
      </c>
      <c r="AB4" s="20" t="str">
        <f>VLOOKUP(D4,'[2]体检人员详细信息 （不含村干部）'!$C:$S,17,FALSE)</f>
        <v>电子信息工程</v>
      </c>
      <c r="AC4" s="20" t="b">
        <f t="shared" ref="AC4:AC35" si="5">AB4=AD4</f>
        <v>1</v>
      </c>
      <c r="AD4" s="20" t="str">
        <f>VLOOKUP($J4,'[1]体检人员详细信息 （不含村干部）'!$B:$AT,18,FALSE)</f>
        <v>电子信息工程</v>
      </c>
      <c r="AE4" s="21" t="str">
        <f>VLOOKUP($J4,'[1]体检人员详细信息 （不含村干部）'!$B:$AT,17,FALSE)</f>
        <v>2026-07-01</v>
      </c>
      <c r="AF4" s="21" t="str">
        <f>VLOOKUP($J4,'[1]体检人员详细信息 （不含村干部）'!$B:$AT,19,FALSE)</f>
        <v>大学本科</v>
      </c>
      <c r="AG4" s="21" t="str">
        <f>VLOOKUP($J4,'[1]体检人员详细信息 （不含村干部）'!$B:$AT,20,FALSE)</f>
        <v>学士</v>
      </c>
      <c r="AH4" s="21" t="str">
        <f>VLOOKUP($J4,'[1]体检人员详细信息 （不含村干部）'!$B:$AT,22,FALSE)</f>
        <v>全日制</v>
      </c>
      <c r="AI4" s="21" t="str">
        <f>VLOOKUP($J4,'[1]体检人员详细信息 （不含村干部）'!$B:$AT,23,FALSE)</f>
        <v>无</v>
      </c>
      <c r="AJ4" s="18" t="str">
        <f>VLOOKUP($J4,'[1]体检人员详细信息 （不含村干部）'!$B:$AT,24,FALSE)</f>
        <v>是</v>
      </c>
      <c r="AK4" s="18" t="str">
        <f>VLOOKUP($J4,'[1]体检人员详细信息 （不含村干部）'!$B:$AT,25,FALSE)</f>
        <v>否</v>
      </c>
      <c r="AL4" s="21" t="str">
        <f>VLOOKUP($J4,'[1]体检人员详细信息 （不含村干部）'!$B:$AT,32,FALSE)</f>
        <v>无</v>
      </c>
      <c r="AM4" s="21" t="str">
        <f>VLOOKUP($J4,'[1]体检人员详细信息 （不含村干部）'!$B:$AT,33,FALSE)</f>
        <v>无</v>
      </c>
      <c r="AN4" s="34" t="str">
        <f>VLOOKUP($J4,'[1]体检人员详细信息 （不含村干部）'!$B:$AT,37,FALSE)</f>
        <v>13398337229</v>
      </c>
      <c r="AO4" s="21" t="str">
        <f>VLOOKUP($J4,'[1]体检人员详细信息 （不含村干部）'!$B:$AT,38,FALSE)</f>
        <v>15984755608</v>
      </c>
      <c r="AP4" s="21" t="str">
        <f>VLOOKUP($J4,'[1]体检人员详细信息 （不含村干部）'!$B:$AT,39,FALSE)</f>
        <v>四川省达州市宣汉县</v>
      </c>
      <c r="AQ4" s="37">
        <v>72.5</v>
      </c>
      <c r="AR4" s="37">
        <v>68.5</v>
      </c>
      <c r="AS4" s="37"/>
      <c r="AT4" s="37">
        <v>141</v>
      </c>
      <c r="AU4" s="37">
        <v>4</v>
      </c>
      <c r="AV4" s="37">
        <v>1</v>
      </c>
      <c r="AW4" s="37">
        <v>14</v>
      </c>
      <c r="AX4" s="37">
        <v>82.2</v>
      </c>
      <c r="AY4" s="37">
        <v>76.35</v>
      </c>
      <c r="AZ4" s="37">
        <v>2</v>
      </c>
    </row>
    <row r="5" ht="40" customHeight="1" spans="1:52">
      <c r="A5" s="31">
        <v>3</v>
      </c>
      <c r="B5" s="16" t="s">
        <v>132</v>
      </c>
      <c r="C5" s="16" t="s">
        <v>133</v>
      </c>
      <c r="D5" s="17" t="s">
        <v>166</v>
      </c>
      <c r="E5" s="19" t="s">
        <v>167</v>
      </c>
      <c r="F5" s="32" t="s">
        <v>167</v>
      </c>
      <c r="G5" s="17" t="s">
        <v>136</v>
      </c>
      <c r="H5" s="33" t="str">
        <f>VLOOKUP(E5,'[2]体检人员详细信息 （不含村干部）'!$A:$B,2,FALSE)</f>
        <v>500234200407030017</v>
      </c>
      <c r="I5" s="33" t="b">
        <f t="shared" si="0"/>
        <v>1</v>
      </c>
      <c r="J5" s="20" t="s">
        <v>168</v>
      </c>
      <c r="K5" s="20"/>
      <c r="L5" s="20" t="str">
        <f>VLOOKUP(J5,'[2]体检人员详细信息 （不含村干部）'!$B:$L,11,FALSE)</f>
        <v>汉族</v>
      </c>
      <c r="M5" s="20" t="b">
        <f t="shared" si="1"/>
        <v>1</v>
      </c>
      <c r="N5" s="20" t="str">
        <f>VLOOKUP(J5,'[1]体检人员详细信息 （不含村干部）'!$B:$AT,11,FALSE)</f>
        <v>汉族</v>
      </c>
      <c r="O5" s="20" t="str">
        <f>VLOOKUP(J5,'[2]体检人员详细信息 （不含村干部）'!$B:$M,12,FALSE)</f>
        <v>2004-07-03</v>
      </c>
      <c r="P5" s="20" t="b">
        <f t="shared" si="2"/>
        <v>1</v>
      </c>
      <c r="Q5" s="20" t="str">
        <f>VLOOKUP(J5,'[1]体检人员详细信息 （不含村干部）'!$B:$AT,12,FALSE)</f>
        <v>2004-07-03</v>
      </c>
      <c r="R5" s="20" t="str">
        <f>VLOOKUP(J5,'[2]体检人员详细信息 （不含村干部）'!$B:$N,13,FALSE)</f>
        <v>21</v>
      </c>
      <c r="S5" s="20" t="b">
        <f t="shared" si="3"/>
        <v>1</v>
      </c>
      <c r="T5" s="20" t="str">
        <f>VLOOKUP($J5,'[1]体检人员详细信息 （不含村干部）'!$B:$AT,13,FALSE)</f>
        <v>21</v>
      </c>
      <c r="U5" s="20" t="str">
        <f>VLOOKUP(J5,'[2]体检人员详细信息 （不含村干部）'!$B:$O,14,FALSE)</f>
        <v>重庆市开州区</v>
      </c>
      <c r="V5" s="20" t="b">
        <f t="shared" si="4"/>
        <v>1</v>
      </c>
      <c r="W5" s="20" t="str">
        <f>VLOOKUP($J5,'[1]体检人员详细信息 （不含村干部）'!$B:$AT,14,FALSE)</f>
        <v>重庆市开州区</v>
      </c>
      <c r="X5" s="20"/>
      <c r="Y5" s="20"/>
      <c r="Z5" s="20" t="str">
        <f>VLOOKUP($J5,'[1]体检人员详细信息 （不含村干部）'!$B:$AT,15,FALSE)</f>
        <v>共青团员</v>
      </c>
      <c r="AA5" s="20" t="str">
        <f>VLOOKUP($J5,'[1]体检人员详细信息 （不含村干部）'!$B:$AT,16,FALSE)</f>
        <v>长安大学</v>
      </c>
      <c r="AB5" s="20" t="str">
        <f>VLOOKUP(D5,'[2]体检人员详细信息 （不含村干部）'!$C:$S,17,FALSE)</f>
        <v>自动化</v>
      </c>
      <c r="AC5" s="20" t="b">
        <f t="shared" si="5"/>
        <v>1</v>
      </c>
      <c r="AD5" s="20" t="str">
        <f>VLOOKUP($J5,'[1]体检人员详细信息 （不含村干部）'!$B:$AT,18,FALSE)</f>
        <v>自动化</v>
      </c>
      <c r="AE5" s="21" t="str">
        <f>VLOOKUP($J5,'[1]体检人员详细信息 （不含村干部）'!$B:$AT,17,FALSE)</f>
        <v>2026-07-01</v>
      </c>
      <c r="AF5" s="21" t="str">
        <f>VLOOKUP($J5,'[1]体检人员详细信息 （不含村干部）'!$B:$AT,19,FALSE)</f>
        <v>大学本科</v>
      </c>
      <c r="AG5" s="21" t="str">
        <f>VLOOKUP($J5,'[1]体检人员详细信息 （不含村干部）'!$B:$AT,20,FALSE)</f>
        <v>学士</v>
      </c>
      <c r="AH5" s="21" t="str">
        <f>VLOOKUP($J5,'[1]体检人员详细信息 （不含村干部）'!$B:$AT,22,FALSE)</f>
        <v>全日制</v>
      </c>
      <c r="AI5" s="21" t="str">
        <f>VLOOKUP($J5,'[1]体检人员详细信息 （不含村干部）'!$B:$AT,23,FALSE)</f>
        <v>无</v>
      </c>
      <c r="AJ5" s="18" t="str">
        <f>VLOOKUP($J5,'[1]体检人员详细信息 （不含村干部）'!$B:$AT,24,FALSE)</f>
        <v>是</v>
      </c>
      <c r="AK5" s="18" t="str">
        <f>VLOOKUP($J5,'[1]体检人员详细信息 （不含村干部）'!$B:$AT,25,FALSE)</f>
        <v>是</v>
      </c>
      <c r="AL5" s="21" t="str">
        <f>VLOOKUP($J5,'[1]体检人员详细信息 （不含村干部）'!$B:$AT,32,FALSE)</f>
        <v>无</v>
      </c>
      <c r="AM5" s="21" t="str">
        <f>VLOOKUP($J5,'[1]体检人员详细信息 （不含村干部）'!$B:$AT,33,FALSE)</f>
        <v>无</v>
      </c>
      <c r="AN5" s="34" t="str">
        <f>VLOOKUP($J5,'[1]体检人员详细信息 （不含村干部）'!$B:$AT,37,FALSE)</f>
        <v>15929315570</v>
      </c>
      <c r="AO5" s="21" t="str">
        <f>VLOOKUP($J5,'[1]体检人员详细信息 （不含村干部）'!$B:$AT,38,FALSE)</f>
        <v>17383135979</v>
      </c>
      <c r="AP5" s="21" t="str">
        <f>VLOOKUP($J5,'[1]体检人员详细信息 （不含村干部）'!$B:$AT,39,FALSE)</f>
        <v>重庆市开州区嘉和居</v>
      </c>
      <c r="AQ5" s="37">
        <v>72</v>
      </c>
      <c r="AR5" s="37">
        <v>67</v>
      </c>
      <c r="AS5" s="37"/>
      <c r="AT5" s="37">
        <v>139</v>
      </c>
      <c r="AU5" s="37">
        <v>4</v>
      </c>
      <c r="AV5" s="37">
        <v>1</v>
      </c>
      <c r="AW5" s="37">
        <v>1</v>
      </c>
      <c r="AX5" s="37">
        <v>79.8</v>
      </c>
      <c r="AY5" s="37">
        <v>74.65</v>
      </c>
      <c r="AZ5" s="37">
        <v>3</v>
      </c>
    </row>
    <row r="6" ht="40" customHeight="1" spans="1:52">
      <c r="A6" s="31">
        <v>4</v>
      </c>
      <c r="B6" s="16" t="s">
        <v>132</v>
      </c>
      <c r="C6" s="16" t="s">
        <v>133</v>
      </c>
      <c r="D6" s="17" t="s">
        <v>176</v>
      </c>
      <c r="E6" s="19" t="s">
        <v>177</v>
      </c>
      <c r="F6" s="32" t="s">
        <v>177</v>
      </c>
      <c r="G6" s="17" t="s">
        <v>136</v>
      </c>
      <c r="H6" s="33" t="str">
        <f>VLOOKUP(E6,'[2]体检人员详细信息 （不含村干部）'!$A:$B,2,FALSE)</f>
        <v>500234200309036853</v>
      </c>
      <c r="I6" s="33" t="b">
        <f t="shared" si="0"/>
        <v>1</v>
      </c>
      <c r="J6" s="20" t="s">
        <v>178</v>
      </c>
      <c r="K6" s="20"/>
      <c r="L6" s="20" t="str">
        <f>VLOOKUP(J6,'[2]体检人员详细信息 （不含村干部）'!$B:$L,11,FALSE)</f>
        <v>汉族</v>
      </c>
      <c r="M6" s="20" t="b">
        <f t="shared" si="1"/>
        <v>1</v>
      </c>
      <c r="N6" s="20" t="str">
        <f>VLOOKUP(J6,'[1]体检人员详细信息 （不含村干部）'!$B:$AT,11,FALSE)</f>
        <v>汉族</v>
      </c>
      <c r="O6" s="20" t="str">
        <f>VLOOKUP(J6,'[2]体检人员详细信息 （不含村干部）'!$B:$M,12,FALSE)</f>
        <v>2003-09-03</v>
      </c>
      <c r="P6" s="20" t="b">
        <f t="shared" si="2"/>
        <v>1</v>
      </c>
      <c r="Q6" s="20" t="str">
        <f>VLOOKUP(J6,'[1]体检人员详细信息 （不含村干部）'!$B:$AT,12,FALSE)</f>
        <v>2003-09-03</v>
      </c>
      <c r="R6" s="20" t="str">
        <f>VLOOKUP(J6,'[2]体检人员详细信息 （不含村干部）'!$B:$N,13,FALSE)</f>
        <v>22</v>
      </c>
      <c r="S6" s="20" t="b">
        <f t="shared" si="3"/>
        <v>1</v>
      </c>
      <c r="T6" s="20" t="str">
        <f>VLOOKUP($J6,'[1]体检人员详细信息 （不含村干部）'!$B:$AT,13,FALSE)</f>
        <v>22</v>
      </c>
      <c r="U6" s="20" t="str">
        <f>VLOOKUP(J6,'[2]体检人员详细信息 （不含村干部）'!$B:$O,14,FALSE)</f>
        <v>重庆市开州区</v>
      </c>
      <c r="V6" s="20" t="b">
        <f t="shared" si="4"/>
        <v>1</v>
      </c>
      <c r="W6" s="20" t="str">
        <f>VLOOKUP($J6,'[1]体检人员详细信息 （不含村干部）'!$B:$AT,14,FALSE)</f>
        <v>重庆市开州区</v>
      </c>
      <c r="X6" s="20"/>
      <c r="Y6" s="20"/>
      <c r="Z6" s="20" t="str">
        <f>VLOOKUP($J6,'[1]体检人员详细信息 （不含村干部）'!$B:$AT,15,FALSE)</f>
        <v>共青团员</v>
      </c>
      <c r="AA6" s="20" t="str">
        <f>VLOOKUP($J6,'[1]体检人员详细信息 （不含村干部）'!$B:$AT,16,FALSE)</f>
        <v>西南交通大学</v>
      </c>
      <c r="AB6" s="20" t="str">
        <f>VLOOKUP(D6,'[2]体检人员详细信息 （不含村干部）'!$C:$S,17,FALSE)</f>
        <v>生物工程</v>
      </c>
      <c r="AC6" s="20" t="b">
        <f t="shared" si="5"/>
        <v>1</v>
      </c>
      <c r="AD6" s="20" t="str">
        <f>VLOOKUP($J6,'[1]体检人员详细信息 （不含村干部）'!$B:$AT,18,FALSE)</f>
        <v>生物工程</v>
      </c>
      <c r="AE6" s="21" t="str">
        <f>VLOOKUP($J6,'[1]体检人员详细信息 （不含村干部）'!$B:$AT,17,FALSE)</f>
        <v>2026-06-30</v>
      </c>
      <c r="AF6" s="21" t="str">
        <f>VLOOKUP($J6,'[1]体检人员详细信息 （不含村干部）'!$B:$AT,19,FALSE)</f>
        <v>大学本科</v>
      </c>
      <c r="AG6" s="21" t="str">
        <f>VLOOKUP($J6,'[1]体检人员详细信息 （不含村干部）'!$B:$AT,20,FALSE)</f>
        <v>学士</v>
      </c>
      <c r="AH6" s="21" t="str">
        <f>VLOOKUP($J6,'[1]体检人员详细信息 （不含村干部）'!$B:$AT,22,FALSE)</f>
        <v>全日制</v>
      </c>
      <c r="AI6" s="21" t="str">
        <f>VLOOKUP($J6,'[1]体检人员详细信息 （不含村干部）'!$B:$AT,23,FALSE)</f>
        <v>无</v>
      </c>
      <c r="AJ6" s="18" t="str">
        <f>VLOOKUP($J6,'[1]体检人员详细信息 （不含村干部）'!$B:$AT,24,FALSE)</f>
        <v>是</v>
      </c>
      <c r="AK6" s="18" t="str">
        <f>VLOOKUP($J6,'[1]体检人员详细信息 （不含村干部）'!$B:$AT,25,FALSE)</f>
        <v>是</v>
      </c>
      <c r="AL6" s="21" t="str">
        <f>VLOOKUP($J6,'[1]体检人员详细信息 （不含村干部）'!$B:$AT,32,FALSE)</f>
        <v>无</v>
      </c>
      <c r="AM6" s="21" t="str">
        <f>VLOOKUP($J6,'[1]体检人员详细信息 （不含村干部）'!$B:$AT,33,FALSE)</f>
        <v>无</v>
      </c>
      <c r="AN6" s="34" t="str">
        <f>VLOOKUP($J6,'[1]体检人员详细信息 （不含村干部）'!$B:$AT,37,FALSE)</f>
        <v>18323638005</v>
      </c>
      <c r="AO6" s="21" t="str">
        <f>VLOOKUP($J6,'[1]体检人员详细信息 （不含村干部）'!$B:$AT,38,FALSE)</f>
        <v>13658236186</v>
      </c>
      <c r="AP6" s="21" t="str">
        <f>VLOOKUP($J6,'[1]体检人员详细信息 （不含村干部）'!$B:$AT,39,FALSE)</f>
        <v>重庆市开州区汉丰街道开州步行街2075号3幢6-3</v>
      </c>
      <c r="AQ6" s="37">
        <v>75</v>
      </c>
      <c r="AR6" s="37">
        <v>65.5</v>
      </c>
      <c r="AS6" s="37"/>
      <c r="AT6" s="37">
        <v>140.5</v>
      </c>
      <c r="AU6" s="37">
        <v>4</v>
      </c>
      <c r="AV6" s="37">
        <v>1</v>
      </c>
      <c r="AW6" s="37">
        <v>9</v>
      </c>
      <c r="AX6" s="37">
        <v>77.6</v>
      </c>
      <c r="AY6" s="37">
        <v>73.925</v>
      </c>
      <c r="AZ6" s="37">
        <v>4</v>
      </c>
    </row>
    <row r="7" ht="40" customHeight="1" spans="1:52">
      <c r="A7" s="31">
        <v>5</v>
      </c>
      <c r="B7" s="16" t="s">
        <v>132</v>
      </c>
      <c r="C7" s="16" t="s">
        <v>133</v>
      </c>
      <c r="D7" s="17" t="s">
        <v>186</v>
      </c>
      <c r="E7" s="19" t="s">
        <v>187</v>
      </c>
      <c r="F7" s="32" t="s">
        <v>187</v>
      </c>
      <c r="G7" s="17" t="s">
        <v>136</v>
      </c>
      <c r="H7" s="33" t="str">
        <f>VLOOKUP(E7,'[2]体检人员详细信息 （不含村干部）'!$A:$B,2,FALSE)</f>
        <v>500243200304144456</v>
      </c>
      <c r="I7" s="33" t="b">
        <f t="shared" si="0"/>
        <v>1</v>
      </c>
      <c r="J7" s="20" t="s">
        <v>188</v>
      </c>
      <c r="K7" s="20"/>
      <c r="L7" s="20" t="str">
        <f>VLOOKUP(J7,'[2]体检人员详细信息 （不含村干部）'!$B:$L,11,FALSE)</f>
        <v>苗族</v>
      </c>
      <c r="M7" s="20" t="b">
        <f t="shared" si="1"/>
        <v>1</v>
      </c>
      <c r="N7" s="20" t="str">
        <f>VLOOKUP(J7,'[1]体检人员详细信息 （不含村干部）'!$B:$AT,11,FALSE)</f>
        <v>苗族</v>
      </c>
      <c r="O7" s="20" t="str">
        <f>VLOOKUP(J7,'[2]体检人员详细信息 （不含村干部）'!$B:$M,12,FALSE)</f>
        <v>2003-04-14</v>
      </c>
      <c r="P7" s="20" t="b">
        <f t="shared" si="2"/>
        <v>1</v>
      </c>
      <c r="Q7" s="20" t="str">
        <f>VLOOKUP(J7,'[1]体检人员详细信息 （不含村干部）'!$B:$AT,12,FALSE)</f>
        <v>2003-04-14</v>
      </c>
      <c r="R7" s="20" t="str">
        <f>VLOOKUP(J7,'[2]体检人员详细信息 （不含村干部）'!$B:$N,13,FALSE)</f>
        <v>22</v>
      </c>
      <c r="S7" s="20" t="b">
        <f t="shared" si="3"/>
        <v>1</v>
      </c>
      <c r="T7" s="20" t="str">
        <f>VLOOKUP($J7,'[1]体检人员详细信息 （不含村干部）'!$B:$AT,13,FALSE)</f>
        <v>22</v>
      </c>
      <c r="U7" s="20" t="str">
        <f>VLOOKUP(J7,'[2]体检人员详细信息 （不含村干部）'!$B:$O,14,FALSE)</f>
        <v>重庆市彭水县</v>
      </c>
      <c r="V7" s="20" t="b">
        <f t="shared" si="4"/>
        <v>1</v>
      </c>
      <c r="W7" s="20" t="str">
        <f>VLOOKUP($J7,'[1]体检人员详细信息 （不含村干部）'!$B:$AT,14,FALSE)</f>
        <v>重庆市彭水县</v>
      </c>
      <c r="X7" s="20"/>
      <c r="Y7" s="20"/>
      <c r="Z7" s="20" t="str">
        <f>VLOOKUP($J7,'[1]体检人员详细信息 （不含村干部）'!$B:$AT,15,FALSE)</f>
        <v>共青团员</v>
      </c>
      <c r="AA7" s="20" t="str">
        <f>VLOOKUP($J7,'[1]体检人员详细信息 （不含村干部）'!$B:$AT,16,FALSE)</f>
        <v>喀什大学</v>
      </c>
      <c r="AB7" s="20" t="str">
        <f>VLOOKUP(D7,'[2]体检人员详细信息 （不含村干部）'!$C:$S,17,FALSE)</f>
        <v>思想政治教育专业</v>
      </c>
      <c r="AC7" s="20" t="b">
        <f t="shared" si="5"/>
        <v>1</v>
      </c>
      <c r="AD7" s="20" t="str">
        <f>VLOOKUP($J7,'[1]体检人员详细信息 （不含村干部）'!$B:$AT,18,FALSE)</f>
        <v>思想政治教育专业</v>
      </c>
      <c r="AE7" s="21" t="str">
        <f>VLOOKUP($J7,'[1]体检人员详细信息 （不含村干部）'!$B:$AT,17,FALSE)</f>
        <v>2026-07-01</v>
      </c>
      <c r="AF7" s="21" t="str">
        <f>VLOOKUP($J7,'[1]体检人员详细信息 （不含村干部）'!$B:$AT,19,FALSE)</f>
        <v>大学本科</v>
      </c>
      <c r="AG7" s="21" t="str">
        <f>VLOOKUP($J7,'[1]体检人员详细信息 （不含村干部）'!$B:$AT,20,FALSE)</f>
        <v>学士</v>
      </c>
      <c r="AH7" s="21" t="str">
        <f>VLOOKUP($J7,'[1]体检人员详细信息 （不含村干部）'!$B:$AT,22,FALSE)</f>
        <v>全日制</v>
      </c>
      <c r="AI7" s="21" t="str">
        <f>VLOOKUP($J7,'[1]体检人员详细信息 （不含村干部）'!$B:$AT,23,FALSE)</f>
        <v>无</v>
      </c>
      <c r="AJ7" s="18" t="str">
        <f>VLOOKUP($J7,'[1]体检人员详细信息 （不含村干部）'!$B:$AT,24,FALSE)</f>
        <v>是</v>
      </c>
      <c r="AK7" s="18" t="str">
        <f>VLOOKUP($J7,'[1]体检人员详细信息 （不含村干部）'!$B:$AT,25,FALSE)</f>
        <v>否</v>
      </c>
      <c r="AL7" s="21" t="str">
        <f>VLOOKUP($J7,'[1]体检人员详细信息 （不含村干部）'!$B:$AT,32,FALSE)</f>
        <v>无</v>
      </c>
      <c r="AM7" s="21" t="str">
        <f>VLOOKUP($J7,'[1]体检人员详细信息 （不含村干部）'!$B:$AT,33,FALSE)</f>
        <v>无</v>
      </c>
      <c r="AN7" s="34" t="str">
        <f>VLOOKUP($J7,'[1]体检人员详细信息 （不含村干部）'!$B:$AT,37,FALSE)</f>
        <v>17323612502</v>
      </c>
      <c r="AO7" s="21" t="str">
        <f>VLOOKUP($J7,'[1]体检人员详细信息 （不含村干部）'!$B:$AT,38,FALSE)</f>
        <v>17783158910</v>
      </c>
      <c r="AP7" s="21" t="str">
        <f>VLOOKUP($J7,'[1]体检人员详细信息 （不含村干部）'!$B:$AT,39,FALSE)</f>
        <v>重庆市彭水县鞍子镇红星村1组148号</v>
      </c>
      <c r="AQ7" s="37">
        <v>60.5</v>
      </c>
      <c r="AR7" s="37">
        <v>71</v>
      </c>
      <c r="AS7" s="37"/>
      <c r="AT7" s="37">
        <v>131.5</v>
      </c>
      <c r="AU7" s="37">
        <v>4</v>
      </c>
      <c r="AV7" s="37">
        <v>1</v>
      </c>
      <c r="AW7" s="37">
        <v>6</v>
      </c>
      <c r="AX7" s="37">
        <v>78.8</v>
      </c>
      <c r="AY7" s="37">
        <v>72.275</v>
      </c>
      <c r="AZ7" s="37">
        <v>5</v>
      </c>
    </row>
    <row r="8" ht="40" customHeight="1" spans="1:52">
      <c r="A8" s="31">
        <v>6</v>
      </c>
      <c r="B8" s="16" t="s">
        <v>132</v>
      </c>
      <c r="C8" s="16" t="s">
        <v>133</v>
      </c>
      <c r="D8" s="17" t="s">
        <v>197</v>
      </c>
      <c r="E8" s="19" t="s">
        <v>198</v>
      </c>
      <c r="F8" s="32" t="s">
        <v>198</v>
      </c>
      <c r="G8" s="17" t="s">
        <v>136</v>
      </c>
      <c r="H8" s="33" t="str">
        <f>VLOOKUP(E8,'[2]体检人员详细信息 （不含村干部）'!$A:$B,2,FALSE)</f>
        <v>510311200307171712</v>
      </c>
      <c r="I8" s="33" t="b">
        <f t="shared" si="0"/>
        <v>1</v>
      </c>
      <c r="J8" s="20" t="s">
        <v>199</v>
      </c>
      <c r="K8" s="20"/>
      <c r="L8" s="20" t="str">
        <f>VLOOKUP(J8,'[2]体检人员详细信息 （不含村干部）'!$B:$L,11,FALSE)</f>
        <v>汉族</v>
      </c>
      <c r="M8" s="20" t="b">
        <f t="shared" si="1"/>
        <v>1</v>
      </c>
      <c r="N8" s="20" t="str">
        <f>VLOOKUP(J8,'[1]体检人员详细信息 （不含村干部）'!$B:$AT,11,FALSE)</f>
        <v>汉族</v>
      </c>
      <c r="O8" s="20" t="str">
        <f>VLOOKUP(J8,'[2]体检人员详细信息 （不含村干部）'!$B:$M,12,FALSE)</f>
        <v>2003-07-17</v>
      </c>
      <c r="P8" s="20" t="b">
        <f t="shared" si="2"/>
        <v>1</v>
      </c>
      <c r="Q8" s="20" t="str">
        <f>VLOOKUP(J8,'[1]体检人员详细信息 （不含村干部）'!$B:$AT,12,FALSE)</f>
        <v>2003-07-17</v>
      </c>
      <c r="R8" s="20" t="str">
        <f>VLOOKUP(J8,'[2]体检人员详细信息 （不含村干部）'!$B:$N,13,FALSE)</f>
        <v>22</v>
      </c>
      <c r="S8" s="20" t="b">
        <f t="shared" si="3"/>
        <v>1</v>
      </c>
      <c r="T8" s="20" t="str">
        <f>VLOOKUP($J8,'[1]体检人员详细信息 （不含村干部）'!$B:$AT,13,FALSE)</f>
        <v>22</v>
      </c>
      <c r="U8" s="20" t="str">
        <f>VLOOKUP(J8,'[2]体检人员详细信息 （不含村干部）'!$B:$O,14,FALSE)</f>
        <v>四川省自贡市沿滩区沿滩镇</v>
      </c>
      <c r="V8" s="20" t="b">
        <f t="shared" si="4"/>
        <v>1</v>
      </c>
      <c r="W8" s="20" t="str">
        <f>VLOOKUP($J8,'[1]体检人员详细信息 （不含村干部）'!$B:$AT,14,FALSE)</f>
        <v>四川省自贡市沿滩区沿滩镇</v>
      </c>
      <c r="X8" s="20"/>
      <c r="Y8" s="20"/>
      <c r="Z8" s="20" t="str">
        <f>VLOOKUP($J8,'[1]体检人员详细信息 （不含村干部）'!$B:$AT,15,FALSE)</f>
        <v>共青团员</v>
      </c>
      <c r="AA8" s="20" t="str">
        <f>VLOOKUP($J8,'[1]体检人员详细信息 （不含村干部）'!$B:$AT,16,FALSE)</f>
        <v>成都师范学院</v>
      </c>
      <c r="AB8" s="20" t="str">
        <f>VLOOKUP(D8,'[2]体检人员详细信息 （不含村干部）'!$C:$S,17,FALSE)</f>
        <v>贸易经济</v>
      </c>
      <c r="AC8" s="20" t="b">
        <f t="shared" si="5"/>
        <v>1</v>
      </c>
      <c r="AD8" s="20" t="str">
        <f>VLOOKUP($J8,'[1]体检人员详细信息 （不含村干部）'!$B:$AT,18,FALSE)</f>
        <v>贸易经济</v>
      </c>
      <c r="AE8" s="21" t="str">
        <f>VLOOKUP($J8,'[1]体检人员详细信息 （不含村干部）'!$B:$AT,17,FALSE)</f>
        <v>2026-06-30</v>
      </c>
      <c r="AF8" s="21" t="str">
        <f>VLOOKUP($J8,'[1]体检人员详细信息 （不含村干部）'!$B:$AT,19,FALSE)</f>
        <v>大学本科</v>
      </c>
      <c r="AG8" s="21" t="str">
        <f>VLOOKUP($J8,'[1]体检人员详细信息 （不含村干部）'!$B:$AT,20,FALSE)</f>
        <v>学士</v>
      </c>
      <c r="AH8" s="21" t="str">
        <f>VLOOKUP($J8,'[1]体检人员详细信息 （不含村干部）'!$B:$AT,22,FALSE)</f>
        <v>全日制</v>
      </c>
      <c r="AI8" s="21" t="str">
        <f>VLOOKUP($J8,'[1]体检人员详细信息 （不含村干部）'!$B:$AT,23,FALSE)</f>
        <v>无</v>
      </c>
      <c r="AJ8" s="18" t="str">
        <f>VLOOKUP($J8,'[1]体检人员详细信息 （不含村干部）'!$B:$AT,24,FALSE)</f>
        <v>是</v>
      </c>
      <c r="AK8" s="18" t="str">
        <f>VLOOKUP($J8,'[1]体检人员详细信息 （不含村干部）'!$B:$AT,25,FALSE)</f>
        <v>否</v>
      </c>
      <c r="AL8" s="21" t="str">
        <f>VLOOKUP($J8,'[1]体检人员详细信息 （不含村干部）'!$B:$AT,32,FALSE)</f>
        <v>无</v>
      </c>
      <c r="AM8" s="21" t="str">
        <f>VLOOKUP($J8,'[1]体检人员详细信息 （不含村干部）'!$B:$AT,33,FALSE)</f>
        <v>无</v>
      </c>
      <c r="AN8" s="34" t="str">
        <f>VLOOKUP($J8,'[1]体检人员详细信息 （不含村干部）'!$B:$AT,37,FALSE)</f>
        <v>18281355236</v>
      </c>
      <c r="AO8" s="21" t="str">
        <f>VLOOKUP($J8,'[1]体检人员详细信息 （不含村干部）'!$B:$AT,38,FALSE)</f>
        <v>15983157736</v>
      </c>
      <c r="AP8" s="21" t="str">
        <f>VLOOKUP($J8,'[1]体检人员详细信息 （不含村干部）'!$B:$AT,39,FALSE)</f>
        <v>沿滩镇飞跃村2组19号</v>
      </c>
      <c r="AQ8" s="37">
        <v>61</v>
      </c>
      <c r="AR8" s="37">
        <v>75</v>
      </c>
      <c r="AS8" s="37"/>
      <c r="AT8" s="37">
        <v>136</v>
      </c>
      <c r="AU8" s="37">
        <v>4</v>
      </c>
      <c r="AV8" s="37">
        <v>1</v>
      </c>
      <c r="AW8" s="37">
        <v>18</v>
      </c>
      <c r="AX8" s="37">
        <v>76.4</v>
      </c>
      <c r="AY8" s="37">
        <v>72.2</v>
      </c>
      <c r="AZ8" s="37">
        <v>6</v>
      </c>
    </row>
    <row r="9" ht="40" customHeight="1" spans="1:52">
      <c r="A9" s="31">
        <v>7</v>
      </c>
      <c r="B9" s="16" t="s">
        <v>132</v>
      </c>
      <c r="C9" s="16" t="s">
        <v>207</v>
      </c>
      <c r="D9" s="17" t="s">
        <v>208</v>
      </c>
      <c r="E9" s="19" t="s">
        <v>209</v>
      </c>
      <c r="F9" s="32" t="s">
        <v>209</v>
      </c>
      <c r="G9" s="17" t="s">
        <v>210</v>
      </c>
      <c r="H9" s="33" t="str">
        <f>VLOOKUP(E9,'[2]体检人员详细信息 （不含村干部）'!$A:$B,2,FALSE)</f>
        <v>500101200406263326</v>
      </c>
      <c r="I9" s="33" t="b">
        <f t="shared" si="0"/>
        <v>1</v>
      </c>
      <c r="J9" s="20" t="s">
        <v>211</v>
      </c>
      <c r="K9" s="20"/>
      <c r="L9" s="20" t="str">
        <f>VLOOKUP(J9,'[2]体检人员详细信息 （不含村干部）'!$B:$L,11,FALSE)</f>
        <v>汉族</v>
      </c>
      <c r="M9" s="20" t="b">
        <f t="shared" si="1"/>
        <v>1</v>
      </c>
      <c r="N9" s="20" t="str">
        <f>VLOOKUP(J9,'[1]体检人员详细信息 （不含村干部）'!$B:$AT,11,FALSE)</f>
        <v>汉族</v>
      </c>
      <c r="O9" s="20" t="str">
        <f>VLOOKUP(J9,'[2]体检人员详细信息 （不含村干部）'!$B:$M,12,FALSE)</f>
        <v>2004-06-26</v>
      </c>
      <c r="P9" s="20" t="b">
        <f t="shared" si="2"/>
        <v>1</v>
      </c>
      <c r="Q9" s="20" t="str">
        <f>VLOOKUP(J9,'[1]体检人员详细信息 （不含村干部）'!$B:$AT,12,FALSE)</f>
        <v>2004-06-26</v>
      </c>
      <c r="R9" s="20" t="str">
        <f>VLOOKUP(J9,'[2]体检人员详细信息 （不含村干部）'!$B:$N,13,FALSE)</f>
        <v>21</v>
      </c>
      <c r="S9" s="20" t="b">
        <f t="shared" si="3"/>
        <v>1</v>
      </c>
      <c r="T9" s="20" t="str">
        <f>VLOOKUP($J9,'[1]体检人员详细信息 （不含村干部）'!$B:$AT,13,FALSE)</f>
        <v>21</v>
      </c>
      <c r="U9" s="20" t="str">
        <f>VLOOKUP(J9,'[2]体检人员详细信息 （不含村干部）'!$B:$O,14,FALSE)</f>
        <v>重庆市万州区</v>
      </c>
      <c r="V9" s="20" t="b">
        <f t="shared" si="4"/>
        <v>1</v>
      </c>
      <c r="W9" s="20" t="str">
        <f>VLOOKUP($J9,'[1]体检人员详细信息 （不含村干部）'!$B:$AT,14,FALSE)</f>
        <v>重庆市万州区</v>
      </c>
      <c r="X9" s="20"/>
      <c r="Y9" s="20"/>
      <c r="Z9" s="20" t="str">
        <f>VLOOKUP($J9,'[1]体检人员详细信息 （不含村干部）'!$B:$AT,15,FALSE)</f>
        <v>共青团员</v>
      </c>
      <c r="AA9" s="20" t="str">
        <f>VLOOKUP($J9,'[1]体检人员详细信息 （不含村干部）'!$B:$AT,16,FALSE)</f>
        <v>重庆科技大学</v>
      </c>
      <c r="AB9" s="20" t="str">
        <f>VLOOKUP(D9,'[2]体检人员详细信息 （不含村干部）'!$C:$S,17,FALSE)</f>
        <v>会计学</v>
      </c>
      <c r="AC9" s="20" t="b">
        <f t="shared" si="5"/>
        <v>1</v>
      </c>
      <c r="AD9" s="20" t="str">
        <f>VLOOKUP($J9,'[1]体检人员详细信息 （不含村干部）'!$B:$AT,18,FALSE)</f>
        <v>会计学</v>
      </c>
      <c r="AE9" s="21" t="str">
        <f>VLOOKUP($J9,'[1]体检人员详细信息 （不含村干部）'!$B:$AT,17,FALSE)</f>
        <v>2026-06-30</v>
      </c>
      <c r="AF9" s="21" t="str">
        <f>VLOOKUP($J9,'[1]体检人员详细信息 （不含村干部）'!$B:$AT,19,FALSE)</f>
        <v>大学本科</v>
      </c>
      <c r="AG9" s="21" t="str">
        <f>VLOOKUP($J9,'[1]体检人员详细信息 （不含村干部）'!$B:$AT,20,FALSE)</f>
        <v>学士</v>
      </c>
      <c r="AH9" s="21" t="str">
        <f>VLOOKUP($J9,'[1]体检人员详细信息 （不含村干部）'!$B:$AT,22,FALSE)</f>
        <v>全日制</v>
      </c>
      <c r="AI9" s="21" t="str">
        <f>VLOOKUP($J9,'[1]体检人员详细信息 （不含村干部）'!$B:$AT,23,FALSE)</f>
        <v>无</v>
      </c>
      <c r="AJ9" s="18" t="str">
        <f>VLOOKUP($J9,'[1]体检人员详细信息 （不含村干部）'!$B:$AT,24,FALSE)</f>
        <v>是</v>
      </c>
      <c r="AK9" s="18" t="str">
        <f>VLOOKUP($J9,'[1]体检人员详细信息 （不含村干部）'!$B:$AT,25,FALSE)</f>
        <v>否</v>
      </c>
      <c r="AL9" s="21" t="str">
        <f>VLOOKUP($J9,'[1]体检人员详细信息 （不含村干部）'!$B:$AT,32,FALSE)</f>
        <v>无</v>
      </c>
      <c r="AM9" s="21" t="str">
        <f>VLOOKUP($J9,'[1]体检人员详细信息 （不含村干部）'!$B:$AT,33,FALSE)</f>
        <v>无</v>
      </c>
      <c r="AN9" s="34" t="str">
        <f>VLOOKUP($J9,'[1]体检人员详细信息 （不含村干部）'!$B:$AT,37,FALSE)</f>
        <v>19132159375</v>
      </c>
      <c r="AO9" s="21" t="str">
        <f>VLOOKUP($J9,'[1]体检人员详细信息 （不含村干部）'!$B:$AT,38,FALSE)</f>
        <v>15320667013</v>
      </c>
      <c r="AP9" s="21" t="str">
        <f>VLOOKUP($J9,'[1]体检人员详细信息 （不含村干部）'!$B:$AT,39,FALSE)</f>
        <v>重庆市万州区钟鼓楼街道棉花地小区104号</v>
      </c>
      <c r="AQ9" s="37">
        <v>69.5</v>
      </c>
      <c r="AR9" s="37">
        <v>70.5</v>
      </c>
      <c r="AS9" s="37"/>
      <c r="AT9" s="37">
        <v>140</v>
      </c>
      <c r="AU9" s="37">
        <v>2</v>
      </c>
      <c r="AV9" s="37">
        <v>2</v>
      </c>
      <c r="AW9" s="37">
        <v>9</v>
      </c>
      <c r="AX9" s="37">
        <v>80.8</v>
      </c>
      <c r="AY9" s="37">
        <v>75.4</v>
      </c>
      <c r="AZ9" s="37">
        <v>1</v>
      </c>
    </row>
    <row r="10" ht="40" customHeight="1" spans="1:52">
      <c r="A10" s="31">
        <v>8</v>
      </c>
      <c r="B10" s="16" t="s">
        <v>132</v>
      </c>
      <c r="C10" s="16" t="s">
        <v>207</v>
      </c>
      <c r="D10" s="17" t="s">
        <v>219</v>
      </c>
      <c r="E10" s="19" t="s">
        <v>220</v>
      </c>
      <c r="F10" s="32" t="s">
        <v>220</v>
      </c>
      <c r="G10" s="17" t="s">
        <v>210</v>
      </c>
      <c r="H10" s="33" t="str">
        <f>VLOOKUP(E10,'[2]体检人员详细信息 （不含村干部）'!$A:$B,2,FALSE)</f>
        <v>500234200408185248</v>
      </c>
      <c r="I10" s="33" t="b">
        <f t="shared" si="0"/>
        <v>1</v>
      </c>
      <c r="J10" s="20" t="s">
        <v>221</v>
      </c>
      <c r="K10" s="20"/>
      <c r="L10" s="20" t="str">
        <f>VLOOKUP(J10,'[2]体检人员详细信息 （不含村干部）'!$B:$L,11,FALSE)</f>
        <v>汉族</v>
      </c>
      <c r="M10" s="20" t="b">
        <f t="shared" si="1"/>
        <v>1</v>
      </c>
      <c r="N10" s="20" t="str">
        <f>VLOOKUP(J10,'[1]体检人员详细信息 （不含村干部）'!$B:$AT,11,FALSE)</f>
        <v>汉族</v>
      </c>
      <c r="O10" s="20" t="str">
        <f>VLOOKUP(J10,'[2]体检人员详细信息 （不含村干部）'!$B:$M,12,FALSE)</f>
        <v>2004-08-18</v>
      </c>
      <c r="P10" s="20" t="b">
        <f t="shared" si="2"/>
        <v>1</v>
      </c>
      <c r="Q10" s="20" t="str">
        <f>VLOOKUP(J10,'[1]体检人员详细信息 （不含村干部）'!$B:$AT,12,FALSE)</f>
        <v>2004-08-18</v>
      </c>
      <c r="R10" s="20" t="str">
        <f>VLOOKUP(J10,'[2]体检人员详细信息 （不含村干部）'!$B:$N,13,FALSE)</f>
        <v>21</v>
      </c>
      <c r="S10" s="20" t="b">
        <f t="shared" si="3"/>
        <v>1</v>
      </c>
      <c r="T10" s="20" t="str">
        <f>VLOOKUP($J10,'[1]体检人员详细信息 （不含村干部）'!$B:$AT,13,FALSE)</f>
        <v>21</v>
      </c>
      <c r="U10" s="20" t="str">
        <f>VLOOKUP(J10,'[2]体检人员详细信息 （不含村干部）'!$B:$O,14,FALSE)</f>
        <v>重庆市开州区</v>
      </c>
      <c r="V10" s="20" t="b">
        <f t="shared" si="4"/>
        <v>1</v>
      </c>
      <c r="W10" s="20" t="str">
        <f>VLOOKUP($J10,'[1]体检人员详细信息 （不含村干部）'!$B:$AT,14,FALSE)</f>
        <v>重庆市开州区</v>
      </c>
      <c r="X10" s="20"/>
      <c r="Y10" s="20"/>
      <c r="Z10" s="20" t="str">
        <f>VLOOKUP($J10,'[1]体检人员详细信息 （不含村干部）'!$B:$AT,15,FALSE)</f>
        <v>共青团员</v>
      </c>
      <c r="AA10" s="20" t="str">
        <f>VLOOKUP($J10,'[1]体检人员详细信息 （不含村干部）'!$B:$AT,16,FALSE)</f>
        <v>重庆工商大学派斯学院</v>
      </c>
      <c r="AB10" s="20" t="str">
        <f>VLOOKUP(D10,'[2]体检人员详细信息 （不含村干部）'!$C:$S,17,FALSE)</f>
        <v>财务管理</v>
      </c>
      <c r="AC10" s="20" t="b">
        <f t="shared" si="5"/>
        <v>1</v>
      </c>
      <c r="AD10" s="20" t="str">
        <f>VLOOKUP($J10,'[1]体检人员详细信息 （不含村干部）'!$B:$AT,18,FALSE)</f>
        <v>财务管理</v>
      </c>
      <c r="AE10" s="21" t="str">
        <f>VLOOKUP($J10,'[1]体检人员详细信息 （不含村干部）'!$B:$AT,17,FALSE)</f>
        <v>2026-06-30</v>
      </c>
      <c r="AF10" s="21" t="str">
        <f>VLOOKUP($J10,'[1]体检人员详细信息 （不含村干部）'!$B:$AT,19,FALSE)</f>
        <v>大学本科</v>
      </c>
      <c r="AG10" s="21" t="str">
        <f>VLOOKUP($J10,'[1]体检人员详细信息 （不含村干部）'!$B:$AT,20,FALSE)</f>
        <v>学士</v>
      </c>
      <c r="AH10" s="21" t="str">
        <f>VLOOKUP($J10,'[1]体检人员详细信息 （不含村干部）'!$B:$AT,22,FALSE)</f>
        <v>全日制</v>
      </c>
      <c r="AI10" s="21" t="str">
        <f>VLOOKUP($J10,'[1]体检人员详细信息 （不含村干部）'!$B:$AT,23,FALSE)</f>
        <v>无</v>
      </c>
      <c r="AJ10" s="18" t="str">
        <f>VLOOKUP($J10,'[1]体检人员详细信息 （不含村干部）'!$B:$AT,24,FALSE)</f>
        <v>是</v>
      </c>
      <c r="AK10" s="18" t="str">
        <f>VLOOKUP($J10,'[1]体检人员详细信息 （不含村干部）'!$B:$AT,25,FALSE)</f>
        <v>否</v>
      </c>
      <c r="AL10" s="21" t="str">
        <f>VLOOKUP($J10,'[1]体检人员详细信息 （不含村干部）'!$B:$AT,32,FALSE)</f>
        <v>无</v>
      </c>
      <c r="AM10" s="21" t="str">
        <f>VLOOKUP($J10,'[1]体检人员详细信息 （不含村干部）'!$B:$AT,33,FALSE)</f>
        <v>无</v>
      </c>
      <c r="AN10" s="34" t="str">
        <f>VLOOKUP($J10,'[1]体检人员详细信息 （不含村干部）'!$B:$AT,37,FALSE)</f>
        <v>15923918962</v>
      </c>
      <c r="AO10" s="21" t="str">
        <f>VLOOKUP($J10,'[1]体检人员详细信息 （不含村干部）'!$B:$AT,38,FALSE)</f>
        <v>15923451363</v>
      </c>
      <c r="AP10" s="21" t="str">
        <f>VLOOKUP($J10,'[1]体检人员详细信息 （不含村干部）'!$B:$AT,39,FALSE)</f>
        <v>重庆市开州区汉丰街道开州步行街2111号2幢1单元15—6</v>
      </c>
      <c r="AQ10" s="37">
        <v>58</v>
      </c>
      <c r="AR10" s="37">
        <v>79.5</v>
      </c>
      <c r="AS10" s="37"/>
      <c r="AT10" s="37">
        <v>137.5</v>
      </c>
      <c r="AU10" s="37">
        <v>2</v>
      </c>
      <c r="AV10" s="37">
        <v>2</v>
      </c>
      <c r="AW10" s="37">
        <v>1</v>
      </c>
      <c r="AX10" s="37">
        <v>81.8</v>
      </c>
      <c r="AY10" s="37">
        <v>75.275</v>
      </c>
      <c r="AZ10" s="37">
        <v>2</v>
      </c>
    </row>
    <row r="11" ht="40" customHeight="1" spans="1:52">
      <c r="A11" s="31">
        <v>9</v>
      </c>
      <c r="B11" s="16" t="s">
        <v>132</v>
      </c>
      <c r="C11" s="16" t="s">
        <v>207</v>
      </c>
      <c r="D11" s="17" t="s">
        <v>228</v>
      </c>
      <c r="E11" s="19" t="s">
        <v>229</v>
      </c>
      <c r="F11" s="32" t="s">
        <v>229</v>
      </c>
      <c r="G11" s="17" t="s">
        <v>210</v>
      </c>
      <c r="H11" s="33" t="str">
        <f>VLOOKUP(E11,'[2]体检人员详细信息 （不含村干部）'!$A:$B,2,FALSE)</f>
        <v>500235200401151586</v>
      </c>
      <c r="I11" s="33" t="b">
        <f t="shared" si="0"/>
        <v>1</v>
      </c>
      <c r="J11" s="20" t="s">
        <v>230</v>
      </c>
      <c r="K11" s="20"/>
      <c r="L11" s="20" t="str">
        <f>VLOOKUP(J11,'[2]体检人员详细信息 （不含村干部）'!$B:$L,11,FALSE)</f>
        <v>汉族</v>
      </c>
      <c r="M11" s="20" t="b">
        <f t="shared" si="1"/>
        <v>1</v>
      </c>
      <c r="N11" s="20" t="str">
        <f>VLOOKUP(J11,'[1]体检人员详细信息 （不含村干部）'!$B:$AT,11,FALSE)</f>
        <v>汉族</v>
      </c>
      <c r="O11" s="20" t="str">
        <f>VLOOKUP(J11,'[2]体检人员详细信息 （不含村干部）'!$B:$M,12,FALSE)</f>
        <v>2004-01-15</v>
      </c>
      <c r="P11" s="20" t="b">
        <f t="shared" si="2"/>
        <v>1</v>
      </c>
      <c r="Q11" s="20" t="str">
        <f>VLOOKUP(J11,'[1]体检人员详细信息 （不含村干部）'!$B:$AT,12,FALSE)</f>
        <v>2004-01-15</v>
      </c>
      <c r="R11" s="20" t="str">
        <f>VLOOKUP(J11,'[2]体检人员详细信息 （不含村干部）'!$B:$N,13,FALSE)</f>
        <v>21</v>
      </c>
      <c r="S11" s="20" t="b">
        <f t="shared" si="3"/>
        <v>1</v>
      </c>
      <c r="T11" s="20" t="str">
        <f>VLOOKUP($J11,'[1]体检人员详细信息 （不含村干部）'!$B:$AT,13,FALSE)</f>
        <v>21</v>
      </c>
      <c r="U11" s="20" t="str">
        <f>VLOOKUP(J11,'[2]体检人员详细信息 （不含村干部）'!$B:$O,14,FALSE)</f>
        <v>重庆市云阳县</v>
      </c>
      <c r="V11" s="20" t="b">
        <f t="shared" si="4"/>
        <v>1</v>
      </c>
      <c r="W11" s="20" t="str">
        <f>VLOOKUP($J11,'[1]体检人员详细信息 （不含村干部）'!$B:$AT,14,FALSE)</f>
        <v>重庆市云阳县</v>
      </c>
      <c r="X11" s="20"/>
      <c r="Y11" s="20"/>
      <c r="Z11" s="20" t="str">
        <f>VLOOKUP($J11,'[1]体检人员详细信息 （不含村干部）'!$B:$AT,15,FALSE)</f>
        <v>共青团员</v>
      </c>
      <c r="AA11" s="20" t="str">
        <f>VLOOKUP($J11,'[1]体检人员详细信息 （不含村干部）'!$B:$AT,16,FALSE)</f>
        <v>重庆理工大学</v>
      </c>
      <c r="AB11" s="20" t="str">
        <f>VLOOKUP(D11,'[2]体检人员详细信息 （不含村干部）'!$C:$S,17,FALSE)</f>
        <v>金融学</v>
      </c>
      <c r="AC11" s="20" t="b">
        <f t="shared" si="5"/>
        <v>1</v>
      </c>
      <c r="AD11" s="20" t="str">
        <f>VLOOKUP($J11,'[1]体检人员详细信息 （不含村干部）'!$B:$AT,18,FALSE)</f>
        <v>金融学</v>
      </c>
      <c r="AE11" s="21" t="str">
        <f>VLOOKUP($J11,'[1]体检人员详细信息 （不含村干部）'!$B:$AT,17,FALSE)</f>
        <v>2026-07-01</v>
      </c>
      <c r="AF11" s="21" t="str">
        <f>VLOOKUP($J11,'[1]体检人员详细信息 （不含村干部）'!$B:$AT,19,FALSE)</f>
        <v>大学本科</v>
      </c>
      <c r="AG11" s="21" t="str">
        <f>VLOOKUP($J11,'[1]体检人员详细信息 （不含村干部）'!$B:$AT,20,FALSE)</f>
        <v>学士</v>
      </c>
      <c r="AH11" s="21" t="str">
        <f>VLOOKUP($J11,'[1]体检人员详细信息 （不含村干部）'!$B:$AT,22,FALSE)</f>
        <v>全日制</v>
      </c>
      <c r="AI11" s="21" t="str">
        <f>VLOOKUP($J11,'[1]体检人员详细信息 （不含村干部）'!$B:$AT,23,FALSE)</f>
        <v>无</v>
      </c>
      <c r="AJ11" s="18" t="str">
        <f>VLOOKUP($J11,'[1]体检人员详细信息 （不含村干部）'!$B:$AT,24,FALSE)</f>
        <v>是</v>
      </c>
      <c r="AK11" s="18" t="str">
        <f>VLOOKUP($J11,'[1]体检人员详细信息 （不含村干部）'!$B:$AT,25,FALSE)</f>
        <v>是</v>
      </c>
      <c r="AL11" s="21" t="str">
        <f>VLOOKUP($J11,'[1]体检人员详细信息 （不含村干部）'!$B:$AT,32,FALSE)</f>
        <v>无</v>
      </c>
      <c r="AM11" s="21" t="str">
        <f>VLOOKUP($J11,'[1]体检人员详细信息 （不含村干部）'!$B:$AT,33,FALSE)</f>
        <v>无</v>
      </c>
      <c r="AN11" s="34" t="str">
        <f>VLOOKUP($J11,'[1]体检人员详细信息 （不含村干部）'!$B:$AT,37,FALSE)</f>
        <v>15523003267</v>
      </c>
      <c r="AO11" s="21" t="str">
        <f>VLOOKUP($J11,'[1]体检人员详细信息 （不含村干部）'!$B:$AT,38,FALSE)</f>
        <v>15310064655</v>
      </c>
      <c r="AP11" s="21" t="str">
        <f>VLOOKUP($J11,'[1]体检人员详细信息 （不含村干部）'!$B:$AT,39,FALSE)</f>
        <v>重庆市云阳县两江未来城依山郡11栋23-1</v>
      </c>
      <c r="AQ11" s="37">
        <v>69.5</v>
      </c>
      <c r="AR11" s="37">
        <v>67.5</v>
      </c>
      <c r="AS11" s="37"/>
      <c r="AT11" s="37">
        <v>137</v>
      </c>
      <c r="AU11" s="37">
        <v>2</v>
      </c>
      <c r="AV11" s="37">
        <v>2</v>
      </c>
      <c r="AW11" s="37">
        <v>11</v>
      </c>
      <c r="AX11" s="37">
        <v>81.2</v>
      </c>
      <c r="AY11" s="37">
        <v>74.85</v>
      </c>
      <c r="AZ11" s="37">
        <v>3</v>
      </c>
    </row>
    <row r="12" ht="40" customHeight="1" spans="1:52">
      <c r="A12" s="31">
        <v>10</v>
      </c>
      <c r="B12" s="16" t="s">
        <v>132</v>
      </c>
      <c r="C12" s="16" t="s">
        <v>207</v>
      </c>
      <c r="D12" s="17" t="s">
        <v>238</v>
      </c>
      <c r="E12" s="19" t="s">
        <v>239</v>
      </c>
      <c r="F12" s="32" t="s">
        <v>239</v>
      </c>
      <c r="G12" s="17" t="s">
        <v>210</v>
      </c>
      <c r="H12" s="33" t="str">
        <f>VLOOKUP(E12,'[2]体检人员详细信息 （不含村干部）'!$A:$B,2,FALSE)</f>
        <v>500110200103070822</v>
      </c>
      <c r="I12" s="33" t="b">
        <f t="shared" si="0"/>
        <v>1</v>
      </c>
      <c r="J12" s="20" t="s">
        <v>240</v>
      </c>
      <c r="K12" s="20"/>
      <c r="L12" s="20" t="str">
        <f>VLOOKUP(J12,'[2]体检人员详细信息 （不含村干部）'!$B:$L,11,FALSE)</f>
        <v>汉族</v>
      </c>
      <c r="M12" s="20" t="b">
        <f t="shared" si="1"/>
        <v>1</v>
      </c>
      <c r="N12" s="20" t="str">
        <f>VLOOKUP(J12,'[1]体检人员详细信息 （不含村干部）'!$B:$AT,11,FALSE)</f>
        <v>汉族</v>
      </c>
      <c r="O12" s="20" t="str">
        <f>VLOOKUP(J12,'[2]体检人员详细信息 （不含村干部）'!$B:$M,12,FALSE)</f>
        <v>2001-03-07</v>
      </c>
      <c r="P12" s="20" t="b">
        <f t="shared" si="2"/>
        <v>1</v>
      </c>
      <c r="Q12" s="20" t="str">
        <f>VLOOKUP(J12,'[1]体检人员详细信息 （不含村干部）'!$B:$AT,12,FALSE)</f>
        <v>2001-03-07</v>
      </c>
      <c r="R12" s="20" t="str">
        <f>VLOOKUP(J12,'[2]体检人员详细信息 （不含村干部）'!$B:$N,13,FALSE)</f>
        <v>24</v>
      </c>
      <c r="S12" s="20" t="b">
        <f t="shared" si="3"/>
        <v>1</v>
      </c>
      <c r="T12" s="20" t="str">
        <f>VLOOKUP($J12,'[1]体检人员详细信息 （不含村干部）'!$B:$AT,13,FALSE)</f>
        <v>24</v>
      </c>
      <c r="U12" s="20" t="str">
        <f>VLOOKUP(J12,'[2]体检人员详细信息 （不含村干部）'!$B:$O,14,FALSE)</f>
        <v>重庆市綦江区</v>
      </c>
      <c r="V12" s="20" t="b">
        <f t="shared" si="4"/>
        <v>1</v>
      </c>
      <c r="W12" s="20" t="str">
        <f>VLOOKUP($J12,'[1]体检人员详细信息 （不含村干部）'!$B:$AT,14,FALSE)</f>
        <v>重庆市綦江区</v>
      </c>
      <c r="X12" s="20"/>
      <c r="Y12" s="20"/>
      <c r="Z12" s="20" t="str">
        <f>VLOOKUP($J12,'[1]体检人员详细信息 （不含村干部）'!$B:$AT,15,FALSE)</f>
        <v>中共党员</v>
      </c>
      <c r="AA12" s="20" t="str">
        <f>VLOOKUP($J12,'[1]体检人员详细信息 （不含村干部）'!$B:$AT,16,FALSE)</f>
        <v>重庆交通大学</v>
      </c>
      <c r="AB12" s="20" t="str">
        <f>VLOOKUP(D12,'[2]体检人员详细信息 （不含村干部）'!$C:$S,17,FALSE)</f>
        <v>旅游管理</v>
      </c>
      <c r="AC12" s="20" t="b">
        <f t="shared" si="5"/>
        <v>1</v>
      </c>
      <c r="AD12" s="20" t="str">
        <f>VLOOKUP($J12,'[1]体检人员详细信息 （不含村干部）'!$B:$AT,18,FALSE)</f>
        <v>旅游管理</v>
      </c>
      <c r="AE12" s="21" t="str">
        <f>VLOOKUP($J12,'[1]体检人员详细信息 （不含村干部）'!$B:$AT,17,FALSE)</f>
        <v>2026-07-01</v>
      </c>
      <c r="AF12" s="21" t="str">
        <f>VLOOKUP($J12,'[1]体检人员详细信息 （不含村干部）'!$B:$AT,19,FALSE)</f>
        <v>硕士研究生</v>
      </c>
      <c r="AG12" s="21" t="str">
        <f>VLOOKUP($J12,'[1]体检人员详细信息 （不含村干部）'!$B:$AT,20,FALSE)</f>
        <v>硕士</v>
      </c>
      <c r="AH12" s="21" t="str">
        <f>VLOOKUP($J12,'[1]体检人员详细信息 （不含村干部）'!$B:$AT,22,FALSE)</f>
        <v>全日制</v>
      </c>
      <c r="AI12" s="21" t="str">
        <f>VLOOKUP($J12,'[1]体检人员详细信息 （不含村干部）'!$B:$AT,23,FALSE)</f>
        <v>无</v>
      </c>
      <c r="AJ12" s="18" t="str">
        <f>VLOOKUP($J12,'[1]体检人员详细信息 （不含村干部）'!$B:$AT,24,FALSE)</f>
        <v>是</v>
      </c>
      <c r="AK12" s="18" t="str">
        <f>VLOOKUP($J12,'[1]体检人员详细信息 （不含村干部）'!$B:$AT,25,FALSE)</f>
        <v>否</v>
      </c>
      <c r="AL12" s="21" t="str">
        <f>VLOOKUP($J12,'[1]体检人员详细信息 （不含村干部）'!$B:$AT,32,FALSE)</f>
        <v>无</v>
      </c>
      <c r="AM12" s="21" t="str">
        <f>VLOOKUP($J12,'[1]体检人员详细信息 （不含村干部）'!$B:$AT,33,FALSE)</f>
        <v>无</v>
      </c>
      <c r="AN12" s="34" t="str">
        <f>VLOOKUP($J12,'[1]体检人员详细信息 （不含村干部）'!$B:$AT,37,FALSE)</f>
        <v>15730260735</v>
      </c>
      <c r="AO12" s="21" t="str">
        <f>VLOOKUP($J12,'[1]体检人员详细信息 （不含村干部）'!$B:$AT,38,FALSE)</f>
        <v>15156086235</v>
      </c>
      <c r="AP12" s="21" t="str">
        <f>VLOOKUP($J12,'[1]体检人员详细信息 （不含村干部）'!$B:$AT,39,FALSE)</f>
        <v>重庆市南岸区学府大道66号重庆交通大学</v>
      </c>
      <c r="AQ12" s="37">
        <v>73</v>
      </c>
      <c r="AR12" s="37">
        <v>65.5</v>
      </c>
      <c r="AS12" s="37"/>
      <c r="AT12" s="37">
        <v>138.5</v>
      </c>
      <c r="AU12" s="37">
        <v>2</v>
      </c>
      <c r="AV12" s="37">
        <v>2</v>
      </c>
      <c r="AW12" s="37">
        <v>14</v>
      </c>
      <c r="AX12" s="37">
        <v>78</v>
      </c>
      <c r="AY12" s="37">
        <v>73.625</v>
      </c>
      <c r="AZ12" s="37">
        <v>4</v>
      </c>
    </row>
    <row r="13" ht="40" customHeight="1" spans="1:52">
      <c r="A13" s="31">
        <v>11</v>
      </c>
      <c r="B13" s="16" t="s">
        <v>132</v>
      </c>
      <c r="C13" s="16" t="s">
        <v>207</v>
      </c>
      <c r="D13" s="17" t="s">
        <v>252</v>
      </c>
      <c r="E13" s="19" t="s">
        <v>253</v>
      </c>
      <c r="F13" s="32" t="s">
        <v>253</v>
      </c>
      <c r="G13" s="17" t="s">
        <v>210</v>
      </c>
      <c r="H13" s="33" t="str">
        <f>VLOOKUP(E13,'[2]体检人员详细信息 （不含村干部）'!$A:$B,2,FALSE)</f>
        <v>500234200404119585</v>
      </c>
      <c r="I13" s="33" t="b">
        <f t="shared" si="0"/>
        <v>1</v>
      </c>
      <c r="J13" s="20" t="s">
        <v>254</v>
      </c>
      <c r="K13" s="20"/>
      <c r="L13" s="20" t="str">
        <f>VLOOKUP(J13,'[2]体检人员详细信息 （不含村干部）'!$B:$L,11,FALSE)</f>
        <v>汉族</v>
      </c>
      <c r="M13" s="20" t="b">
        <f t="shared" si="1"/>
        <v>1</v>
      </c>
      <c r="N13" s="20" t="str">
        <f>VLOOKUP(J13,'[1]体检人员详细信息 （不含村干部）'!$B:$AT,11,FALSE)</f>
        <v>汉族</v>
      </c>
      <c r="O13" s="20" t="str">
        <f>VLOOKUP(J13,'[2]体检人员详细信息 （不含村干部）'!$B:$M,12,FALSE)</f>
        <v>2004-04-11</v>
      </c>
      <c r="P13" s="20" t="b">
        <f t="shared" si="2"/>
        <v>1</v>
      </c>
      <c r="Q13" s="20" t="str">
        <f>VLOOKUP(J13,'[1]体检人员详细信息 （不含村干部）'!$B:$AT,12,FALSE)</f>
        <v>2004-04-11</v>
      </c>
      <c r="R13" s="20" t="str">
        <f>VLOOKUP(J13,'[2]体检人员详细信息 （不含村干部）'!$B:$N,13,FALSE)</f>
        <v>21</v>
      </c>
      <c r="S13" s="20" t="b">
        <f t="shared" si="3"/>
        <v>1</v>
      </c>
      <c r="T13" s="20" t="str">
        <f>VLOOKUP($J13,'[1]体检人员详细信息 （不含村干部）'!$B:$AT,13,FALSE)</f>
        <v>21</v>
      </c>
      <c r="U13" s="20" t="str">
        <f>VLOOKUP(J13,'[2]体检人员详细信息 （不含村干部）'!$B:$O,14,FALSE)</f>
        <v>重庆市开州区</v>
      </c>
      <c r="V13" s="20" t="b">
        <f t="shared" si="4"/>
        <v>1</v>
      </c>
      <c r="W13" s="20" t="str">
        <f>VLOOKUP($J13,'[1]体检人员详细信息 （不含村干部）'!$B:$AT,14,FALSE)</f>
        <v>重庆市开州区</v>
      </c>
      <c r="X13" s="20"/>
      <c r="Y13" s="20"/>
      <c r="Z13" s="20" t="str">
        <f>VLOOKUP($J13,'[1]体检人员详细信息 （不含村干部）'!$B:$AT,15,FALSE)</f>
        <v>中共党员</v>
      </c>
      <c r="AA13" s="20" t="str">
        <f>VLOOKUP($J13,'[1]体检人员详细信息 （不含村干部）'!$B:$AT,16,FALSE)</f>
        <v>重庆师范大学</v>
      </c>
      <c r="AB13" s="20" t="str">
        <f>VLOOKUP(D13,'[2]体检人员详细信息 （不含村干部）'!$C:$S,17,FALSE)</f>
        <v>化学（师范）</v>
      </c>
      <c r="AC13" s="20" t="b">
        <f t="shared" si="5"/>
        <v>1</v>
      </c>
      <c r="AD13" s="20" t="str">
        <f>VLOOKUP($J13,'[1]体检人员详细信息 （不含村干部）'!$B:$AT,18,FALSE)</f>
        <v>化学（师范）</v>
      </c>
      <c r="AE13" s="21" t="str">
        <f>VLOOKUP($J13,'[1]体检人员详细信息 （不含村干部）'!$B:$AT,17,FALSE)</f>
        <v>2026-06-30</v>
      </c>
      <c r="AF13" s="21" t="str">
        <f>VLOOKUP($J13,'[1]体检人员详细信息 （不含村干部）'!$B:$AT,19,FALSE)</f>
        <v>大学本科</v>
      </c>
      <c r="AG13" s="21" t="str">
        <f>VLOOKUP($J13,'[1]体检人员详细信息 （不含村干部）'!$B:$AT,20,FALSE)</f>
        <v>学士</v>
      </c>
      <c r="AH13" s="21" t="str">
        <f>VLOOKUP($J13,'[1]体检人员详细信息 （不含村干部）'!$B:$AT,22,FALSE)</f>
        <v>全日制</v>
      </c>
      <c r="AI13" s="21" t="str">
        <f>VLOOKUP($J13,'[1]体检人员详细信息 （不含村干部）'!$B:$AT,23,FALSE)</f>
        <v>无</v>
      </c>
      <c r="AJ13" s="18" t="str">
        <f>VLOOKUP($J13,'[1]体检人员详细信息 （不含村干部）'!$B:$AT,24,FALSE)</f>
        <v>是</v>
      </c>
      <c r="AK13" s="18" t="str">
        <f>VLOOKUP($J13,'[1]体检人员详细信息 （不含村干部）'!$B:$AT,25,FALSE)</f>
        <v>是</v>
      </c>
      <c r="AL13" s="21" t="str">
        <f>VLOOKUP($J13,'[1]体检人员详细信息 （不含村干部）'!$B:$AT,32,FALSE)</f>
        <v>无</v>
      </c>
      <c r="AM13" s="21" t="str">
        <f>VLOOKUP($J13,'[1]体检人员详细信息 （不含村干部）'!$B:$AT,33,FALSE)</f>
        <v>无</v>
      </c>
      <c r="AN13" s="34" t="str">
        <f>VLOOKUP($J13,'[1]体检人员详细信息 （不含村干部）'!$B:$AT,37,FALSE)</f>
        <v>18723599339</v>
      </c>
      <c r="AO13" s="21" t="str">
        <f>VLOOKUP($J13,'[1]体检人员详细信息 （不含村干部）'!$B:$AT,38,FALSE)</f>
        <v>18723599339</v>
      </c>
      <c r="AP13" s="21" t="str">
        <f>VLOOKUP($J13,'[1]体检人员详细信息 （不含村干部）'!$B:$AT,39,FALSE)</f>
        <v>重庆市开州区云枫街道侨城御景</v>
      </c>
      <c r="AQ13" s="37">
        <v>74.5</v>
      </c>
      <c r="AR13" s="37">
        <v>68</v>
      </c>
      <c r="AS13" s="37"/>
      <c r="AT13" s="37">
        <v>142.5</v>
      </c>
      <c r="AU13" s="37">
        <v>2</v>
      </c>
      <c r="AV13" s="37">
        <v>2</v>
      </c>
      <c r="AW13" s="37">
        <v>15</v>
      </c>
      <c r="AX13" s="37">
        <v>75.2</v>
      </c>
      <c r="AY13" s="37">
        <v>73.225</v>
      </c>
      <c r="AZ13" s="37">
        <v>5</v>
      </c>
    </row>
    <row r="14" ht="40" customHeight="1" spans="1:52">
      <c r="A14" s="31">
        <v>12</v>
      </c>
      <c r="B14" s="16" t="s">
        <v>132</v>
      </c>
      <c r="C14" s="16" t="s">
        <v>207</v>
      </c>
      <c r="D14" s="17" t="s">
        <v>260</v>
      </c>
      <c r="E14" s="19" t="s">
        <v>261</v>
      </c>
      <c r="F14" s="32" t="s">
        <v>261</v>
      </c>
      <c r="G14" s="17" t="s">
        <v>210</v>
      </c>
      <c r="H14" s="33" t="str">
        <f>VLOOKUP(E14,'[2]体检人员详细信息 （不含村干部）'!$A:$B,2,FALSE)</f>
        <v>500229200407278265</v>
      </c>
      <c r="I14" s="33" t="b">
        <f t="shared" si="0"/>
        <v>1</v>
      </c>
      <c r="J14" s="20" t="s">
        <v>262</v>
      </c>
      <c r="K14" s="20"/>
      <c r="L14" s="20" t="str">
        <f>VLOOKUP(J14,'[2]体检人员详细信息 （不含村干部）'!$B:$L,11,FALSE)</f>
        <v>汉族</v>
      </c>
      <c r="M14" s="20" t="b">
        <f t="shared" si="1"/>
        <v>1</v>
      </c>
      <c r="N14" s="20" t="str">
        <f>VLOOKUP(J14,'[1]体检人员详细信息 （不含村干部）'!$B:$AT,11,FALSE)</f>
        <v>汉族</v>
      </c>
      <c r="O14" s="20" t="str">
        <f>VLOOKUP(J14,'[2]体检人员详细信息 （不含村干部）'!$B:$M,12,FALSE)</f>
        <v>2004-07-27</v>
      </c>
      <c r="P14" s="20" t="b">
        <f t="shared" si="2"/>
        <v>1</v>
      </c>
      <c r="Q14" s="20" t="str">
        <f>VLOOKUP(J14,'[1]体检人员详细信息 （不含村干部）'!$B:$AT,12,FALSE)</f>
        <v>2004-07-27</v>
      </c>
      <c r="R14" s="20" t="str">
        <f>VLOOKUP(J14,'[2]体检人员详细信息 （不含村干部）'!$B:$N,13,FALSE)</f>
        <v>21</v>
      </c>
      <c r="S14" s="20" t="b">
        <f t="shared" si="3"/>
        <v>1</v>
      </c>
      <c r="T14" s="20" t="str">
        <f>VLOOKUP($J14,'[1]体检人员详细信息 （不含村干部）'!$B:$AT,13,FALSE)</f>
        <v>21</v>
      </c>
      <c r="U14" s="20" t="str">
        <f>VLOOKUP(J14,'[2]体检人员详细信息 （不含村干部）'!$B:$O,14,FALSE)</f>
        <v>重庆市城口县</v>
      </c>
      <c r="V14" s="20" t="b">
        <f t="shared" si="4"/>
        <v>1</v>
      </c>
      <c r="W14" s="20" t="str">
        <f>VLOOKUP($J14,'[1]体检人员详细信息 （不含村干部）'!$B:$AT,14,FALSE)</f>
        <v>重庆市城口县</v>
      </c>
      <c r="X14" s="20"/>
      <c r="Y14" s="20"/>
      <c r="Z14" s="20" t="str">
        <f>VLOOKUP($J14,'[1]体检人员详细信息 （不含村干部）'!$B:$AT,15,FALSE)</f>
        <v>共青团员</v>
      </c>
      <c r="AA14" s="20" t="str">
        <f>VLOOKUP($J14,'[1]体检人员详细信息 （不含村干部）'!$B:$AT,16,FALSE)</f>
        <v>重庆工商大学</v>
      </c>
      <c r="AB14" s="20" t="str">
        <f>VLOOKUP(D14,'[2]体检人员详细信息 （不含村干部）'!$C:$S,17,FALSE)</f>
        <v>财务管理</v>
      </c>
      <c r="AC14" s="20" t="b">
        <f t="shared" si="5"/>
        <v>1</v>
      </c>
      <c r="AD14" s="20" t="str">
        <f>VLOOKUP($J14,'[1]体检人员详细信息 （不含村干部）'!$B:$AT,18,FALSE)</f>
        <v>财务管理</v>
      </c>
      <c r="AE14" s="21" t="str">
        <f>VLOOKUP($J14,'[1]体检人员详细信息 （不含村干部）'!$B:$AT,17,FALSE)</f>
        <v>2026-07-01</v>
      </c>
      <c r="AF14" s="21" t="str">
        <f>VLOOKUP($J14,'[1]体检人员详细信息 （不含村干部）'!$B:$AT,19,FALSE)</f>
        <v>大学本科</v>
      </c>
      <c r="AG14" s="21" t="str">
        <f>VLOOKUP($J14,'[1]体检人员详细信息 （不含村干部）'!$B:$AT,20,FALSE)</f>
        <v>学士</v>
      </c>
      <c r="AH14" s="21" t="str">
        <f>VLOOKUP($J14,'[1]体检人员详细信息 （不含村干部）'!$B:$AT,22,FALSE)</f>
        <v>全日制</v>
      </c>
      <c r="AI14" s="21" t="str">
        <f>VLOOKUP($J14,'[1]体检人员详细信息 （不含村干部）'!$B:$AT,23,FALSE)</f>
        <v>无</v>
      </c>
      <c r="AJ14" s="18" t="str">
        <f>VLOOKUP($J14,'[1]体检人员详细信息 （不含村干部）'!$B:$AT,24,FALSE)</f>
        <v>是</v>
      </c>
      <c r="AK14" s="18" t="str">
        <f>VLOOKUP($J14,'[1]体检人员详细信息 （不含村干部）'!$B:$AT,25,FALSE)</f>
        <v>否</v>
      </c>
      <c r="AL14" s="21" t="str">
        <f>VLOOKUP($J14,'[1]体检人员详细信息 （不含村干部）'!$B:$AT,32,FALSE)</f>
        <v>无</v>
      </c>
      <c r="AM14" s="21" t="str">
        <f>VLOOKUP($J14,'[1]体检人员详细信息 （不含村干部）'!$B:$AT,33,FALSE)</f>
        <v>无</v>
      </c>
      <c r="AN14" s="34" t="str">
        <f>VLOOKUP($J14,'[1]体检人员详细信息 （不含村干部）'!$B:$AT,37,FALSE)</f>
        <v>17783512990</v>
      </c>
      <c r="AO14" s="21" t="str">
        <f>VLOOKUP($J14,'[1]体检人员详细信息 （不含村干部）'!$B:$AT,38,FALSE)</f>
        <v>17783512990</v>
      </c>
      <c r="AP14" s="21" t="str">
        <f>VLOOKUP($J14,'[1]体检人员详细信息 （不含村干部）'!$B:$AT,39,FALSE)</f>
        <v>重庆市城口县河鱼乡</v>
      </c>
      <c r="AQ14" s="37">
        <v>67</v>
      </c>
      <c r="AR14" s="37">
        <v>74.5</v>
      </c>
      <c r="AS14" s="37"/>
      <c r="AT14" s="37">
        <v>141.5</v>
      </c>
      <c r="AU14" s="37">
        <v>2</v>
      </c>
      <c r="AV14" s="37">
        <v>2</v>
      </c>
      <c r="AW14" s="37">
        <v>12</v>
      </c>
      <c r="AX14" s="37">
        <v>75</v>
      </c>
      <c r="AY14" s="37">
        <v>72.875</v>
      </c>
      <c r="AZ14" s="37">
        <v>6</v>
      </c>
    </row>
    <row r="15" ht="40" customHeight="1" spans="1:52">
      <c r="A15" s="31">
        <v>13</v>
      </c>
      <c r="B15" s="16" t="s">
        <v>132</v>
      </c>
      <c r="C15" s="16" t="s">
        <v>268</v>
      </c>
      <c r="D15" s="17" t="s">
        <v>269</v>
      </c>
      <c r="E15" s="19" t="s">
        <v>270</v>
      </c>
      <c r="F15" s="32" t="s">
        <v>270</v>
      </c>
      <c r="G15" s="17" t="s">
        <v>136</v>
      </c>
      <c r="H15" s="33" t="str">
        <f>VLOOKUP(E15,'[2]体检人员详细信息 （不含村干部）'!$A:$B,2,FALSE)</f>
        <v>500234200304300037</v>
      </c>
      <c r="I15" s="33" t="b">
        <f t="shared" si="0"/>
        <v>1</v>
      </c>
      <c r="J15" s="20" t="s">
        <v>271</v>
      </c>
      <c r="K15" s="20"/>
      <c r="L15" s="20" t="str">
        <f>VLOOKUP(J15,'[2]体检人员详细信息 （不含村干部）'!$B:$L,11,FALSE)</f>
        <v>汉族</v>
      </c>
      <c r="M15" s="20" t="b">
        <f t="shared" si="1"/>
        <v>1</v>
      </c>
      <c r="N15" s="20" t="str">
        <f>VLOOKUP(J15,'[1]体检人员详细信息 （不含村干部）'!$B:$AT,11,FALSE)</f>
        <v>汉族</v>
      </c>
      <c r="O15" s="20" t="str">
        <f>VLOOKUP(J15,'[2]体检人员详细信息 （不含村干部）'!$B:$M,12,FALSE)</f>
        <v>2003-04-30</v>
      </c>
      <c r="P15" s="20" t="b">
        <f t="shared" si="2"/>
        <v>1</v>
      </c>
      <c r="Q15" s="20" t="str">
        <f>VLOOKUP(J15,'[1]体检人员详细信息 （不含村干部）'!$B:$AT,12,FALSE)</f>
        <v>2003-04-30</v>
      </c>
      <c r="R15" s="20" t="str">
        <f>VLOOKUP(J15,'[2]体检人员详细信息 （不含村干部）'!$B:$N,13,FALSE)</f>
        <v>22</v>
      </c>
      <c r="S15" s="20" t="b">
        <f t="shared" si="3"/>
        <v>1</v>
      </c>
      <c r="T15" s="20" t="str">
        <f>VLOOKUP($J15,'[1]体检人员详细信息 （不含村干部）'!$B:$AT,13,FALSE)</f>
        <v>22</v>
      </c>
      <c r="U15" s="20" t="str">
        <f>VLOOKUP(J15,'[2]体检人员详细信息 （不含村干部）'!$B:$O,14,FALSE)</f>
        <v>重庆市开州区安康街344号</v>
      </c>
      <c r="V15" s="20" t="b">
        <f t="shared" si="4"/>
        <v>1</v>
      </c>
      <c r="W15" s="20" t="str">
        <f>VLOOKUP($J15,'[1]体检人员详细信息 （不含村干部）'!$B:$AT,14,FALSE)</f>
        <v>重庆市开州区安康街344号</v>
      </c>
      <c r="X15" s="20"/>
      <c r="Y15" s="20"/>
      <c r="Z15" s="20" t="str">
        <f>VLOOKUP($J15,'[1]体检人员详细信息 （不含村干部）'!$B:$AT,15,FALSE)</f>
        <v>共青团员</v>
      </c>
      <c r="AA15" s="20" t="str">
        <f>VLOOKUP($J15,'[1]体检人员详细信息 （不含村干部）'!$B:$AT,16,FALSE)</f>
        <v>天津工业大学</v>
      </c>
      <c r="AB15" s="20" t="str">
        <f>VLOOKUP(D15,'[2]体检人员详细信息 （不含村干部）'!$C:$S,17,FALSE)</f>
        <v>计算机科学与技术</v>
      </c>
      <c r="AC15" s="20" t="b">
        <f t="shared" si="5"/>
        <v>1</v>
      </c>
      <c r="AD15" s="20" t="str">
        <f>VLOOKUP($J15,'[1]体检人员详细信息 （不含村干部）'!$B:$AT,18,FALSE)</f>
        <v>计算机科学与技术</v>
      </c>
      <c r="AE15" s="21" t="str">
        <f>VLOOKUP($J15,'[1]体检人员详细信息 （不含村干部）'!$B:$AT,17,FALSE)</f>
        <v>2025-07-02</v>
      </c>
      <c r="AF15" s="21" t="str">
        <f>VLOOKUP($J15,'[1]体检人员详细信息 （不含村干部）'!$B:$AT,19,FALSE)</f>
        <v>大学本科</v>
      </c>
      <c r="AG15" s="21" t="str">
        <f>VLOOKUP($J15,'[1]体检人员详细信息 （不含村干部）'!$B:$AT,20,FALSE)</f>
        <v>学士</v>
      </c>
      <c r="AH15" s="21" t="str">
        <f>VLOOKUP($J15,'[1]体检人员详细信息 （不含村干部）'!$B:$AT,22,FALSE)</f>
        <v>全日制</v>
      </c>
      <c r="AI15" s="21" t="str">
        <f>VLOOKUP($J15,'[1]体检人员详细信息 （不含村干部）'!$B:$AT,23,FALSE)</f>
        <v>无</v>
      </c>
      <c r="AJ15" s="18" t="str">
        <f>VLOOKUP($J15,'[1]体检人员详细信息 （不含村干部）'!$B:$AT,24,FALSE)</f>
        <v>否</v>
      </c>
      <c r="AK15" s="18" t="str">
        <f>VLOOKUP($J15,'[1]体检人员详细信息 （不含村干部）'!$B:$AT,25,FALSE)</f>
        <v>是</v>
      </c>
      <c r="AL15" s="21" t="str">
        <f>VLOOKUP($J15,'[1]体检人员详细信息 （不含村干部）'!$B:$AT,32,FALSE)</f>
        <v>无</v>
      </c>
      <c r="AM15" s="21" t="str">
        <f>VLOOKUP($J15,'[1]体检人员详细信息 （不含村干部）'!$B:$AT,33,FALSE)</f>
        <v>无</v>
      </c>
      <c r="AN15" s="34" t="str">
        <f>VLOOKUP($J15,'[1]体检人员详细信息 （不含村干部）'!$B:$AT,37,FALSE)</f>
        <v>15330587789</v>
      </c>
      <c r="AO15" s="21" t="str">
        <f>VLOOKUP($J15,'[1]体检人员详细信息 （不含村干部）'!$B:$AT,38,FALSE)</f>
        <v>18996683678</v>
      </c>
      <c r="AP15" s="21" t="str">
        <f>VLOOKUP($J15,'[1]体检人员详细信息 （不含村干部）'!$B:$AT,39,FALSE)</f>
        <v>405400</v>
      </c>
      <c r="AQ15" s="37">
        <v>72</v>
      </c>
      <c r="AR15" s="37">
        <v>66.5</v>
      </c>
      <c r="AS15" s="37"/>
      <c r="AT15" s="37">
        <v>138.5</v>
      </c>
      <c r="AU15" s="37">
        <v>5</v>
      </c>
      <c r="AV15" s="37">
        <v>1</v>
      </c>
      <c r="AW15" s="37">
        <v>16</v>
      </c>
      <c r="AX15" s="37">
        <v>83</v>
      </c>
      <c r="AY15" s="37">
        <v>76.125</v>
      </c>
      <c r="AZ15" s="37">
        <v>1</v>
      </c>
    </row>
    <row r="16" ht="40" customHeight="1" spans="1:52">
      <c r="A16" s="31">
        <v>14</v>
      </c>
      <c r="B16" s="16" t="s">
        <v>132</v>
      </c>
      <c r="C16" s="16" t="s">
        <v>268</v>
      </c>
      <c r="D16" s="17" t="s">
        <v>280</v>
      </c>
      <c r="E16" s="19" t="s">
        <v>281</v>
      </c>
      <c r="F16" s="32" t="s">
        <v>281</v>
      </c>
      <c r="G16" s="17" t="s">
        <v>136</v>
      </c>
      <c r="H16" s="33" t="str">
        <f>VLOOKUP(E16,'[2]体检人员详细信息 （不含村干部）'!$A:$B,2,FALSE)</f>
        <v>511722200307070032</v>
      </c>
      <c r="I16" s="33" t="b">
        <f t="shared" si="0"/>
        <v>1</v>
      </c>
      <c r="J16" s="20" t="s">
        <v>282</v>
      </c>
      <c r="K16" s="20"/>
      <c r="L16" s="20" t="str">
        <f>VLOOKUP(J16,'[2]体检人员详细信息 （不含村干部）'!$B:$L,11,FALSE)</f>
        <v>汉族</v>
      </c>
      <c r="M16" s="20" t="b">
        <f t="shared" si="1"/>
        <v>1</v>
      </c>
      <c r="N16" s="20" t="str">
        <f>VLOOKUP(J16,'[1]体检人员详细信息 （不含村干部）'!$B:$AT,11,FALSE)</f>
        <v>汉族</v>
      </c>
      <c r="O16" s="20" t="str">
        <f>VLOOKUP(J16,'[2]体检人员详细信息 （不含村干部）'!$B:$M,12,FALSE)</f>
        <v>2003-07-07</v>
      </c>
      <c r="P16" s="20" t="b">
        <f t="shared" si="2"/>
        <v>1</v>
      </c>
      <c r="Q16" s="20" t="str">
        <f>VLOOKUP(J16,'[1]体检人员详细信息 （不含村干部）'!$B:$AT,12,FALSE)</f>
        <v>2003-07-07</v>
      </c>
      <c r="R16" s="20" t="str">
        <f>VLOOKUP(J16,'[2]体检人员详细信息 （不含村干部）'!$B:$N,13,FALSE)</f>
        <v>23</v>
      </c>
      <c r="S16" s="20" t="b">
        <f t="shared" si="3"/>
        <v>1</v>
      </c>
      <c r="T16" s="20" t="str">
        <f>VLOOKUP($J16,'[1]体检人员详细信息 （不含村干部）'!$B:$AT,13,FALSE)</f>
        <v>23</v>
      </c>
      <c r="U16" s="20" t="str">
        <f>VLOOKUP(J16,'[2]体检人员详细信息 （不含村干部）'!$B:$O,14,FALSE)</f>
        <v>四川省宣汉县解放北路162号</v>
      </c>
      <c r="V16" s="20" t="b">
        <f t="shared" si="4"/>
        <v>1</v>
      </c>
      <c r="W16" s="20" t="str">
        <f>VLOOKUP($J16,'[1]体检人员详细信息 （不含村干部）'!$B:$AT,14,FALSE)</f>
        <v>四川省宣汉县解放北路162号</v>
      </c>
      <c r="X16" s="20"/>
      <c r="Y16" s="20"/>
      <c r="Z16" s="20" t="str">
        <f>VLOOKUP($J16,'[1]体检人员详细信息 （不含村干部）'!$B:$AT,15,FALSE)</f>
        <v>共青团员</v>
      </c>
      <c r="AA16" s="20" t="str">
        <f>VLOOKUP($J16,'[1]体检人员详细信息 （不含村干部）'!$B:$AT,16,FALSE)</f>
        <v>成都信息工程大学</v>
      </c>
      <c r="AB16" s="20" t="str">
        <f>VLOOKUP(D16,'[2]体检人员详细信息 （不含村干部）'!$C:$S,17,FALSE)</f>
        <v>信息安全</v>
      </c>
      <c r="AC16" s="20" t="b">
        <f t="shared" si="5"/>
        <v>1</v>
      </c>
      <c r="AD16" s="20" t="str">
        <f>VLOOKUP($J16,'[1]体检人员详细信息 （不含村干部）'!$B:$AT,18,FALSE)</f>
        <v>信息安全</v>
      </c>
      <c r="AE16" s="21" t="str">
        <f>VLOOKUP($J16,'[1]体检人员详细信息 （不含村干部）'!$B:$AT,17,FALSE)</f>
        <v>2025-06-25</v>
      </c>
      <c r="AF16" s="21" t="str">
        <f>VLOOKUP($J16,'[1]体检人员详细信息 （不含村干部）'!$B:$AT,19,FALSE)</f>
        <v>大学本科</v>
      </c>
      <c r="AG16" s="21" t="str">
        <f>VLOOKUP($J16,'[1]体检人员详细信息 （不含村干部）'!$B:$AT,20,FALSE)</f>
        <v>学士</v>
      </c>
      <c r="AH16" s="21" t="str">
        <f>VLOOKUP($J16,'[1]体检人员详细信息 （不含村干部）'!$B:$AT,22,FALSE)</f>
        <v>全日制</v>
      </c>
      <c r="AI16" s="21" t="str">
        <f>VLOOKUP($J16,'[1]体检人员详细信息 （不含村干部）'!$B:$AT,23,FALSE)</f>
        <v>无</v>
      </c>
      <c r="AJ16" s="18" t="str">
        <f>VLOOKUP($J16,'[1]体检人员详细信息 （不含村干部）'!$B:$AT,24,FALSE)</f>
        <v>否</v>
      </c>
      <c r="AK16" s="18" t="str">
        <f>VLOOKUP($J16,'[1]体检人员详细信息 （不含村干部）'!$B:$AT,25,FALSE)</f>
        <v>是</v>
      </c>
      <c r="AL16" s="21" t="str">
        <f>VLOOKUP($J16,'[1]体检人员详细信息 （不含村干部）'!$B:$AT,32,FALSE)</f>
        <v>无</v>
      </c>
      <c r="AM16" s="21" t="str">
        <f>VLOOKUP($J16,'[1]体检人员详细信息 （不含村干部）'!$B:$AT,33,FALSE)</f>
        <v>无</v>
      </c>
      <c r="AN16" s="34" t="str">
        <f>VLOOKUP($J16,'[1]体检人员详细信息 （不含村干部）'!$B:$AT,37,FALSE)</f>
        <v>19113586354</v>
      </c>
      <c r="AO16" s="21" t="str">
        <f>VLOOKUP($J16,'[1]体检人员详细信息 （不含村干部）'!$B:$AT,38,FALSE)</f>
        <v>13547256296</v>
      </c>
      <c r="AP16" s="21" t="str">
        <f>VLOOKUP($J16,'[1]体检人员详细信息 （不含村干部）'!$B:$AT,39,FALSE)</f>
        <v>四川省达州市宣汉县南街</v>
      </c>
      <c r="AQ16" s="37">
        <v>67</v>
      </c>
      <c r="AR16" s="37">
        <v>69</v>
      </c>
      <c r="AS16" s="37"/>
      <c r="AT16" s="37">
        <v>136</v>
      </c>
      <c r="AU16" s="37">
        <v>5</v>
      </c>
      <c r="AV16" s="37">
        <v>1</v>
      </c>
      <c r="AW16" s="38">
        <v>15</v>
      </c>
      <c r="AX16" s="38">
        <v>82.8</v>
      </c>
      <c r="AY16" s="37">
        <v>75.4</v>
      </c>
      <c r="AZ16" s="37">
        <v>2</v>
      </c>
    </row>
    <row r="17" ht="40" customHeight="1" spans="1:52">
      <c r="A17" s="31">
        <v>15</v>
      </c>
      <c r="B17" s="16" t="s">
        <v>132</v>
      </c>
      <c r="C17" s="16" t="s">
        <v>268</v>
      </c>
      <c r="D17" s="17" t="s">
        <v>292</v>
      </c>
      <c r="E17" s="19" t="s">
        <v>293</v>
      </c>
      <c r="F17" s="32" t="s">
        <v>293</v>
      </c>
      <c r="G17" s="17" t="s">
        <v>136</v>
      </c>
      <c r="H17" s="33" t="str">
        <f>VLOOKUP(E17,'[2]体检人员详细信息 （不含村干部）'!$A:$B,2,FALSE)</f>
        <v>500234200109043397</v>
      </c>
      <c r="I17" s="33" t="b">
        <f t="shared" si="0"/>
        <v>1</v>
      </c>
      <c r="J17" s="20" t="s">
        <v>294</v>
      </c>
      <c r="K17" s="20"/>
      <c r="L17" s="20" t="str">
        <f>VLOOKUP(J17,'[2]体检人员详细信息 （不含村干部）'!$B:$L,11,FALSE)</f>
        <v>汉族</v>
      </c>
      <c r="M17" s="20" t="b">
        <f t="shared" si="1"/>
        <v>1</v>
      </c>
      <c r="N17" s="20" t="str">
        <f>VLOOKUP(J17,'[1]体检人员详细信息 （不含村干部）'!$B:$AT,11,FALSE)</f>
        <v>汉族</v>
      </c>
      <c r="O17" s="20" t="str">
        <f>VLOOKUP(J17,'[2]体检人员详细信息 （不含村干部）'!$B:$M,12,FALSE)</f>
        <v>2001-09-04</v>
      </c>
      <c r="P17" s="20" t="b">
        <f t="shared" si="2"/>
        <v>1</v>
      </c>
      <c r="Q17" s="20" t="str">
        <f>VLOOKUP(J17,'[1]体检人员详细信息 （不含村干部）'!$B:$AT,12,FALSE)</f>
        <v>2001-09-04</v>
      </c>
      <c r="R17" s="20" t="str">
        <f>VLOOKUP(J17,'[2]体检人员详细信息 （不含村干部）'!$B:$N,13,FALSE)</f>
        <v>24</v>
      </c>
      <c r="S17" s="20" t="b">
        <f t="shared" si="3"/>
        <v>1</v>
      </c>
      <c r="T17" s="20" t="str">
        <f>VLOOKUP($J17,'[1]体检人员详细信息 （不含村干部）'!$B:$AT,13,FALSE)</f>
        <v>24</v>
      </c>
      <c r="U17" s="20" t="str">
        <f>VLOOKUP(J17,'[2]体检人员详细信息 （不含村干部）'!$B:$O,14,FALSE)</f>
        <v>重庆市开州区九龙山镇龙翔社区</v>
      </c>
      <c r="V17" s="20" t="b">
        <f t="shared" si="4"/>
        <v>1</v>
      </c>
      <c r="W17" s="20" t="str">
        <f>VLOOKUP($J17,'[1]体检人员详细信息 （不含村干部）'!$B:$AT,14,FALSE)</f>
        <v>重庆市开州区九龙山镇龙翔社区</v>
      </c>
      <c r="X17" s="20"/>
      <c r="Y17" s="20"/>
      <c r="Z17" s="20" t="str">
        <f>VLOOKUP($J17,'[1]体检人员详细信息 （不含村干部）'!$B:$AT,15,FALSE)</f>
        <v>共青团员</v>
      </c>
      <c r="AA17" s="20" t="str">
        <f>VLOOKUP($J17,'[1]体检人员详细信息 （不含村干部）'!$B:$AT,16,FALSE)</f>
        <v>重庆交通大学</v>
      </c>
      <c r="AB17" s="20" t="str">
        <f>VLOOKUP(D17,'[2]体检人员详细信息 （不含村干部）'!$C:$S,17,FALSE)</f>
        <v>交通设备与控制工程</v>
      </c>
      <c r="AC17" s="20" t="b">
        <f t="shared" si="5"/>
        <v>1</v>
      </c>
      <c r="AD17" s="20" t="str">
        <f>VLOOKUP($J17,'[1]体检人员详细信息 （不含村干部）'!$B:$AT,18,FALSE)</f>
        <v>交通设备与控制工程</v>
      </c>
      <c r="AE17" s="21" t="str">
        <f>VLOOKUP($J17,'[1]体检人员详细信息 （不含村干部）'!$B:$AT,17,FALSE)</f>
        <v>2024-06-17</v>
      </c>
      <c r="AF17" s="21" t="str">
        <f>VLOOKUP($J17,'[1]体检人员详细信息 （不含村干部）'!$B:$AT,19,FALSE)</f>
        <v>大学本科</v>
      </c>
      <c r="AG17" s="21" t="str">
        <f>VLOOKUP($J17,'[1]体检人员详细信息 （不含村干部）'!$B:$AT,20,FALSE)</f>
        <v>学士</v>
      </c>
      <c r="AH17" s="21" t="str">
        <f>VLOOKUP($J17,'[1]体检人员详细信息 （不含村干部）'!$B:$AT,22,FALSE)</f>
        <v>全日制</v>
      </c>
      <c r="AI17" s="21" t="str">
        <f>VLOOKUP($J17,'[1]体检人员详细信息 （不含村干部）'!$B:$AT,23,FALSE)</f>
        <v>无</v>
      </c>
      <c r="AJ17" s="18" t="str">
        <f>VLOOKUP($J17,'[1]体检人员详细信息 （不含村干部）'!$B:$AT,24,FALSE)</f>
        <v>否</v>
      </c>
      <c r="AK17" s="18" t="str">
        <f>VLOOKUP($J17,'[1]体检人员详细信息 （不含村干部）'!$B:$AT,25,FALSE)</f>
        <v>是</v>
      </c>
      <c r="AL17" s="21" t="str">
        <f>VLOOKUP($J17,'[1]体检人员详细信息 （不含村干部）'!$B:$AT,32,FALSE)</f>
        <v>无</v>
      </c>
      <c r="AM17" s="21" t="str">
        <f>VLOOKUP($J17,'[1]体检人员详细信息 （不含村干部）'!$B:$AT,33,FALSE)</f>
        <v>无</v>
      </c>
      <c r="AN17" s="34" t="str">
        <f>VLOOKUP($J17,'[1]体检人员详细信息 （不含村干部）'!$B:$AT,37,FALSE)</f>
        <v>19923795248</v>
      </c>
      <c r="AO17" s="21" t="str">
        <f>VLOOKUP($J17,'[1]体检人员详细信息 （不含村干部）'!$B:$AT,38,FALSE)</f>
        <v>52241977</v>
      </c>
      <c r="AP17" s="21" t="str">
        <f>VLOOKUP($J17,'[1]体检人员详细信息 （不含村干部）'!$B:$AT,39,FALSE)</f>
        <v>重庆市开州区</v>
      </c>
      <c r="AQ17" s="37">
        <v>68</v>
      </c>
      <c r="AR17" s="37">
        <v>66.5</v>
      </c>
      <c r="AS17" s="37"/>
      <c r="AT17" s="37">
        <v>134.5</v>
      </c>
      <c r="AU17" s="37">
        <v>5</v>
      </c>
      <c r="AV17" s="37">
        <v>1</v>
      </c>
      <c r="AW17" s="38">
        <v>18</v>
      </c>
      <c r="AX17" s="38">
        <v>81.8</v>
      </c>
      <c r="AY17" s="37">
        <v>74.525</v>
      </c>
      <c r="AZ17" s="37">
        <v>3</v>
      </c>
    </row>
    <row r="18" ht="40" customHeight="1" spans="1:52">
      <c r="A18" s="31">
        <v>16</v>
      </c>
      <c r="B18" s="16" t="s">
        <v>132</v>
      </c>
      <c r="C18" s="16" t="s">
        <v>268</v>
      </c>
      <c r="D18" s="17" t="s">
        <v>301</v>
      </c>
      <c r="E18" s="19" t="s">
        <v>302</v>
      </c>
      <c r="F18" s="32" t="s">
        <v>302</v>
      </c>
      <c r="G18" s="17" t="s">
        <v>136</v>
      </c>
      <c r="H18" s="33" t="str">
        <f>VLOOKUP(E18,'[2]体检人员详细信息 （不含村干部）'!$A:$B,2,FALSE)</f>
        <v>50023420030703001X</v>
      </c>
      <c r="I18" s="33" t="b">
        <f t="shared" si="0"/>
        <v>1</v>
      </c>
      <c r="J18" s="20" t="s">
        <v>303</v>
      </c>
      <c r="K18" s="20"/>
      <c r="L18" s="20" t="str">
        <f>VLOOKUP(J18,'[2]体检人员详细信息 （不含村干部）'!$B:$L,11,FALSE)</f>
        <v>汉族</v>
      </c>
      <c r="M18" s="20" t="b">
        <f t="shared" si="1"/>
        <v>1</v>
      </c>
      <c r="N18" s="20" t="str">
        <f>VLOOKUP(J18,'[1]体检人员详细信息 （不含村干部）'!$B:$AT,11,FALSE)</f>
        <v>汉族</v>
      </c>
      <c r="O18" s="20" t="str">
        <f>VLOOKUP(J18,'[2]体检人员详细信息 （不含村干部）'!$B:$M,12,FALSE)</f>
        <v>2003-07-03</v>
      </c>
      <c r="P18" s="20" t="b">
        <f t="shared" si="2"/>
        <v>1</v>
      </c>
      <c r="Q18" s="20" t="str">
        <f>VLOOKUP(J18,'[1]体检人员详细信息 （不含村干部）'!$B:$AT,12,FALSE)</f>
        <v>2003-07-03</v>
      </c>
      <c r="R18" s="20" t="str">
        <f>VLOOKUP(J18,'[2]体检人员详细信息 （不含村干部）'!$B:$N,13,FALSE)</f>
        <v>22</v>
      </c>
      <c r="S18" s="20" t="b">
        <f t="shared" si="3"/>
        <v>1</v>
      </c>
      <c r="T18" s="20" t="str">
        <f>VLOOKUP($J18,'[1]体检人员详细信息 （不含村干部）'!$B:$AT,13,FALSE)</f>
        <v>22</v>
      </c>
      <c r="U18" s="20" t="str">
        <f>VLOOKUP(J18,'[2]体检人员详细信息 （不含村干部）'!$B:$O,14,FALSE)</f>
        <v>重庆市开州区</v>
      </c>
      <c r="V18" s="20" t="b">
        <f t="shared" si="4"/>
        <v>1</v>
      </c>
      <c r="W18" s="20" t="str">
        <f>VLOOKUP($J18,'[1]体检人员详细信息 （不含村干部）'!$B:$AT,14,FALSE)</f>
        <v>重庆市开州区</v>
      </c>
      <c r="X18" s="20"/>
      <c r="Y18" s="20"/>
      <c r="Z18" s="20" t="str">
        <f>VLOOKUP($J18,'[1]体检人员详细信息 （不含村干部）'!$B:$AT,15,FALSE)</f>
        <v>共青团员</v>
      </c>
      <c r="AA18" s="20" t="str">
        <f>VLOOKUP($J18,'[1]体检人员详细信息 （不含村干部）'!$B:$AT,16,FALSE)</f>
        <v>重庆大学</v>
      </c>
      <c r="AB18" s="20" t="str">
        <f>VLOOKUP(D18,'[2]体检人员详细信息 （不含村干部）'!$C:$S,17,FALSE)</f>
        <v>自动化</v>
      </c>
      <c r="AC18" s="20" t="b">
        <f t="shared" si="5"/>
        <v>1</v>
      </c>
      <c r="AD18" s="20" t="str">
        <f>VLOOKUP($J18,'[1]体检人员详细信息 （不含村干部）'!$B:$AT,18,FALSE)</f>
        <v>自动化</v>
      </c>
      <c r="AE18" s="21" t="str">
        <f>VLOOKUP($J18,'[1]体检人员详细信息 （不含村干部）'!$B:$AT,17,FALSE)</f>
        <v>2025-07-01</v>
      </c>
      <c r="AF18" s="21" t="str">
        <f>VLOOKUP($J18,'[1]体检人员详细信息 （不含村干部）'!$B:$AT,19,FALSE)</f>
        <v>大学本科</v>
      </c>
      <c r="AG18" s="21" t="str">
        <f>VLOOKUP($J18,'[1]体检人员详细信息 （不含村干部）'!$B:$AT,20,FALSE)</f>
        <v>学士</v>
      </c>
      <c r="AH18" s="21" t="str">
        <f>VLOOKUP($J18,'[1]体检人员详细信息 （不含村干部）'!$B:$AT,22,FALSE)</f>
        <v>全日制</v>
      </c>
      <c r="AI18" s="21" t="str">
        <f>VLOOKUP($J18,'[1]体检人员详细信息 （不含村干部）'!$B:$AT,23,FALSE)</f>
        <v>无</v>
      </c>
      <c r="AJ18" s="18" t="str">
        <f>VLOOKUP($J18,'[1]体检人员详细信息 （不含村干部）'!$B:$AT,24,FALSE)</f>
        <v>否</v>
      </c>
      <c r="AK18" s="18" t="str">
        <f>VLOOKUP($J18,'[1]体检人员详细信息 （不含村干部）'!$B:$AT,25,FALSE)</f>
        <v>是</v>
      </c>
      <c r="AL18" s="21" t="str">
        <f>VLOOKUP($J18,'[1]体检人员详细信息 （不含村干部）'!$B:$AT,32,FALSE)</f>
        <v>无</v>
      </c>
      <c r="AM18" s="21" t="str">
        <f>VLOOKUP($J18,'[1]体检人员详细信息 （不含村干部）'!$B:$AT,33,FALSE)</f>
        <v>无</v>
      </c>
      <c r="AN18" s="34" t="str">
        <f>VLOOKUP($J18,'[1]体检人员详细信息 （不含村干部）'!$B:$AT,37,FALSE)</f>
        <v>18883512880</v>
      </c>
      <c r="AO18" s="21" t="str">
        <f>VLOOKUP($J18,'[1]体检人员详细信息 （不含村干部）'!$B:$AT,38,FALSE)</f>
        <v>13896273000</v>
      </c>
      <c r="AP18" s="21" t="str">
        <f>VLOOKUP($J18,'[1]体检人员详细信息 （不含村干部）'!$B:$AT,39,FALSE)</f>
        <v>重庆市开州区汉丰街道南山中路1号7幢1单元7-1</v>
      </c>
      <c r="AQ18" s="37">
        <v>70</v>
      </c>
      <c r="AR18" s="37">
        <v>66</v>
      </c>
      <c r="AS18" s="37"/>
      <c r="AT18" s="37">
        <v>136</v>
      </c>
      <c r="AU18" s="37">
        <v>5</v>
      </c>
      <c r="AV18" s="37">
        <v>1</v>
      </c>
      <c r="AW18" s="38">
        <v>13</v>
      </c>
      <c r="AX18" s="38">
        <v>79.8</v>
      </c>
      <c r="AY18" s="37">
        <v>73.9</v>
      </c>
      <c r="AZ18" s="37">
        <v>4</v>
      </c>
    </row>
    <row r="19" ht="40" customHeight="1" spans="1:52">
      <c r="A19" s="31">
        <v>17</v>
      </c>
      <c r="B19" s="16" t="s">
        <v>132</v>
      </c>
      <c r="C19" s="16" t="s">
        <v>310</v>
      </c>
      <c r="D19" s="17" t="s">
        <v>311</v>
      </c>
      <c r="E19" s="19" t="s">
        <v>312</v>
      </c>
      <c r="F19" s="32" t="s">
        <v>312</v>
      </c>
      <c r="G19" s="17" t="s">
        <v>210</v>
      </c>
      <c r="H19" s="33" t="str">
        <f>VLOOKUP(E19,'[2]体检人员详细信息 （不含村干部）'!$A:$B,2,FALSE)</f>
        <v>500234200308203402</v>
      </c>
      <c r="I19" s="33" t="b">
        <f t="shared" si="0"/>
        <v>1</v>
      </c>
      <c r="J19" s="20" t="s">
        <v>313</v>
      </c>
      <c r="K19" s="20"/>
      <c r="L19" s="20" t="str">
        <f>VLOOKUP(J19,'[2]体检人员详细信息 （不含村干部）'!$B:$L,11,FALSE)</f>
        <v>汉族</v>
      </c>
      <c r="M19" s="20" t="b">
        <f t="shared" si="1"/>
        <v>1</v>
      </c>
      <c r="N19" s="20" t="str">
        <f>VLOOKUP(J19,'[1]体检人员详细信息 （不含村干部）'!$B:$AT,11,FALSE)</f>
        <v>汉族</v>
      </c>
      <c r="O19" s="20" t="str">
        <f>VLOOKUP(J19,'[2]体检人员详细信息 （不含村干部）'!$B:$M,12,FALSE)</f>
        <v>2003-08-20</v>
      </c>
      <c r="P19" s="20" t="b">
        <f t="shared" si="2"/>
        <v>1</v>
      </c>
      <c r="Q19" s="20" t="str">
        <f>VLOOKUP(J19,'[1]体检人员详细信息 （不含村干部）'!$B:$AT,12,FALSE)</f>
        <v>2003-08-20</v>
      </c>
      <c r="R19" s="20" t="str">
        <f>VLOOKUP(J19,'[2]体检人员详细信息 （不含村干部）'!$B:$N,13,FALSE)</f>
        <v>22</v>
      </c>
      <c r="S19" s="20" t="b">
        <f t="shared" si="3"/>
        <v>1</v>
      </c>
      <c r="T19" s="20" t="str">
        <f>VLOOKUP($J19,'[1]体检人员详细信息 （不含村干部）'!$B:$AT,13,FALSE)</f>
        <v>22</v>
      </c>
      <c r="U19" s="20" t="str">
        <f>VLOOKUP(J19,'[2]体检人员详细信息 （不含村干部）'!$B:$O,14,FALSE)</f>
        <v>重庆市开州区</v>
      </c>
      <c r="V19" s="20" t="b">
        <f t="shared" si="4"/>
        <v>1</v>
      </c>
      <c r="W19" s="20" t="str">
        <f>VLOOKUP($J19,'[1]体检人员详细信息 （不含村干部）'!$B:$AT,14,FALSE)</f>
        <v>重庆市开州区</v>
      </c>
      <c r="X19" s="20"/>
      <c r="Y19" s="20"/>
      <c r="Z19" s="20" t="str">
        <f>VLOOKUP($J19,'[1]体检人员详细信息 （不含村干部）'!$B:$AT,15,FALSE)</f>
        <v>群众</v>
      </c>
      <c r="AA19" s="20" t="str">
        <f>VLOOKUP($J19,'[1]体检人员详细信息 （不含村干部）'!$B:$AT,16,FALSE)</f>
        <v>重庆对外经贸学院</v>
      </c>
      <c r="AB19" s="20" t="str">
        <f>VLOOKUP(D19,'[2]体检人员详细信息 （不含村干部）'!$C:$S,17,FALSE)</f>
        <v>国际商务</v>
      </c>
      <c r="AC19" s="20" t="b">
        <f t="shared" si="5"/>
        <v>1</v>
      </c>
      <c r="AD19" s="20" t="str">
        <f>VLOOKUP($J19,'[1]体检人员详细信息 （不含村干部）'!$B:$AT,18,FALSE)</f>
        <v>国际商务</v>
      </c>
      <c r="AE19" s="21" t="str">
        <f>VLOOKUP($J19,'[1]体检人员详细信息 （不含村干部）'!$B:$AT,17,FALSE)</f>
        <v>2025-07-01</v>
      </c>
      <c r="AF19" s="21" t="str">
        <f>VLOOKUP($J19,'[1]体检人员详细信息 （不含村干部）'!$B:$AT,19,FALSE)</f>
        <v>大学本科</v>
      </c>
      <c r="AG19" s="21" t="str">
        <f>VLOOKUP($J19,'[1]体检人员详细信息 （不含村干部）'!$B:$AT,20,FALSE)</f>
        <v>学士</v>
      </c>
      <c r="AH19" s="21" t="str">
        <f>VLOOKUP($J19,'[1]体检人员详细信息 （不含村干部）'!$B:$AT,22,FALSE)</f>
        <v>全日制</v>
      </c>
      <c r="AI19" s="21" t="str">
        <f>VLOOKUP($J19,'[1]体检人员详细信息 （不含村干部）'!$B:$AT,23,FALSE)</f>
        <v>无</v>
      </c>
      <c r="AJ19" s="18" t="str">
        <f>VLOOKUP($J19,'[1]体检人员详细信息 （不含村干部）'!$B:$AT,24,FALSE)</f>
        <v>否</v>
      </c>
      <c r="AK19" s="18" t="str">
        <f>VLOOKUP($J19,'[1]体检人员详细信息 （不含村干部）'!$B:$AT,25,FALSE)</f>
        <v>是</v>
      </c>
      <c r="AL19" s="21" t="str">
        <f>VLOOKUP($J19,'[1]体检人员详细信息 （不含村干部）'!$B:$AT,32,FALSE)</f>
        <v>无</v>
      </c>
      <c r="AM19" s="21" t="str">
        <f>VLOOKUP($J19,'[1]体检人员详细信息 （不含村干部）'!$B:$AT,33,FALSE)</f>
        <v>无</v>
      </c>
      <c r="AN19" s="34" t="str">
        <f>VLOOKUP($J19,'[1]体检人员详细信息 （不含村干部）'!$B:$AT,37,FALSE)</f>
        <v>18623636234</v>
      </c>
      <c r="AO19" s="21" t="str">
        <f>VLOOKUP($J19,'[1]体检人员详细信息 （不含村干部）'!$B:$AT,38,FALSE)</f>
        <v>18623636234</v>
      </c>
      <c r="AP19" s="21" t="str">
        <f>VLOOKUP($J19,'[1]体检人员详细信息 （不含村干部）'!$B:$AT,39,FALSE)</f>
        <v>重庆市开州区文峰街道三中社区</v>
      </c>
      <c r="AQ19" s="37">
        <v>67</v>
      </c>
      <c r="AR19" s="37">
        <v>71.5</v>
      </c>
      <c r="AS19" s="37"/>
      <c r="AT19" s="37">
        <v>138.5</v>
      </c>
      <c r="AU19" s="37">
        <v>6</v>
      </c>
      <c r="AV19" s="38">
        <v>1</v>
      </c>
      <c r="AW19" s="38">
        <v>18</v>
      </c>
      <c r="AX19" s="38">
        <v>77.8</v>
      </c>
      <c r="AY19" s="37">
        <v>73.525</v>
      </c>
      <c r="AZ19" s="37">
        <v>1</v>
      </c>
    </row>
    <row r="20" ht="40" customHeight="1" spans="1:52">
      <c r="A20" s="31">
        <v>18</v>
      </c>
      <c r="B20" s="16" t="s">
        <v>132</v>
      </c>
      <c r="C20" s="16" t="s">
        <v>310</v>
      </c>
      <c r="D20" s="17" t="s">
        <v>319</v>
      </c>
      <c r="E20" s="19" t="s">
        <v>320</v>
      </c>
      <c r="F20" s="32" t="s">
        <v>320</v>
      </c>
      <c r="G20" s="17" t="s">
        <v>210</v>
      </c>
      <c r="H20" s="33" t="str">
        <f>VLOOKUP(E20,'[2]体检人员详细信息 （不含村干部）'!$A:$B,2,FALSE)</f>
        <v>500234200307254988</v>
      </c>
      <c r="I20" s="33" t="b">
        <f t="shared" si="0"/>
        <v>1</v>
      </c>
      <c r="J20" s="20" t="s">
        <v>321</v>
      </c>
      <c r="K20" s="20"/>
      <c r="L20" s="20" t="str">
        <f>VLOOKUP(J20,'[2]体检人员详细信息 （不含村干部）'!$B:$L,11,FALSE)</f>
        <v>汉族</v>
      </c>
      <c r="M20" s="20" t="b">
        <f t="shared" si="1"/>
        <v>1</v>
      </c>
      <c r="N20" s="20" t="str">
        <f>VLOOKUP(J20,'[1]体检人员详细信息 （不含村干部）'!$B:$AT,11,FALSE)</f>
        <v>汉族</v>
      </c>
      <c r="O20" s="20" t="str">
        <f>VLOOKUP(J20,'[2]体检人员详细信息 （不含村干部）'!$B:$M,12,FALSE)</f>
        <v>2003-07-25</v>
      </c>
      <c r="P20" s="20" t="b">
        <f t="shared" si="2"/>
        <v>1</v>
      </c>
      <c r="Q20" s="20" t="str">
        <f>VLOOKUP(J20,'[1]体检人员详细信息 （不含村干部）'!$B:$AT,12,FALSE)</f>
        <v>2003-07-25</v>
      </c>
      <c r="R20" s="20" t="str">
        <f>VLOOKUP(J20,'[2]体检人员详细信息 （不含村干部）'!$B:$N,13,FALSE)</f>
        <v>22</v>
      </c>
      <c r="S20" s="20" t="b">
        <f t="shared" si="3"/>
        <v>1</v>
      </c>
      <c r="T20" s="20" t="str">
        <f>VLOOKUP($J20,'[1]体检人员详细信息 （不含村干部）'!$B:$AT,13,FALSE)</f>
        <v>22</v>
      </c>
      <c r="U20" s="20" t="str">
        <f>VLOOKUP(J20,'[2]体检人员详细信息 （不含村干部）'!$B:$O,14,FALSE)</f>
        <v>重庆市开州区</v>
      </c>
      <c r="V20" s="20" t="b">
        <f t="shared" si="4"/>
        <v>1</v>
      </c>
      <c r="W20" s="20" t="str">
        <f>VLOOKUP($J20,'[1]体检人员详细信息 （不含村干部）'!$B:$AT,14,FALSE)</f>
        <v>重庆市开州区</v>
      </c>
      <c r="X20" s="20"/>
      <c r="Y20" s="20"/>
      <c r="Z20" s="20" t="str">
        <f>VLOOKUP($J20,'[1]体检人员详细信息 （不含村干部）'!$B:$AT,15,FALSE)</f>
        <v>共青团员</v>
      </c>
      <c r="AA20" s="20" t="str">
        <f>VLOOKUP($J20,'[1]体检人员详细信息 （不含村干部）'!$B:$AT,16,FALSE)</f>
        <v>重庆三峡学院</v>
      </c>
      <c r="AB20" s="20" t="str">
        <f>VLOOKUP(D20,'[2]体检人员详细信息 （不含村干部）'!$C:$S,17,FALSE)</f>
        <v>会计学</v>
      </c>
      <c r="AC20" s="20" t="b">
        <f t="shared" si="5"/>
        <v>1</v>
      </c>
      <c r="AD20" s="20" t="str">
        <f>VLOOKUP($J20,'[1]体检人员详细信息 （不含村干部）'!$B:$AT,18,FALSE)</f>
        <v>会计学</v>
      </c>
      <c r="AE20" s="21" t="str">
        <f>VLOOKUP($J20,'[1]体检人员详细信息 （不含村干部）'!$B:$AT,17,FALSE)</f>
        <v>2025-06-20</v>
      </c>
      <c r="AF20" s="21" t="str">
        <f>VLOOKUP($J20,'[1]体检人员详细信息 （不含村干部）'!$B:$AT,19,FALSE)</f>
        <v>大学本科</v>
      </c>
      <c r="AG20" s="21" t="str">
        <f>VLOOKUP($J20,'[1]体检人员详细信息 （不含村干部）'!$B:$AT,20,FALSE)</f>
        <v>学士</v>
      </c>
      <c r="AH20" s="21" t="str">
        <f>VLOOKUP($J20,'[1]体检人员详细信息 （不含村干部）'!$B:$AT,22,FALSE)</f>
        <v>全日制</v>
      </c>
      <c r="AI20" s="21" t="str">
        <f>VLOOKUP($J20,'[1]体检人员详细信息 （不含村干部）'!$B:$AT,23,FALSE)</f>
        <v>无</v>
      </c>
      <c r="AJ20" s="18" t="str">
        <f>VLOOKUP($J20,'[1]体检人员详细信息 （不含村干部）'!$B:$AT,24,FALSE)</f>
        <v>否</v>
      </c>
      <c r="AK20" s="18" t="str">
        <f>VLOOKUP($J20,'[1]体检人员详细信息 （不含村干部）'!$B:$AT,25,FALSE)</f>
        <v>是</v>
      </c>
      <c r="AL20" s="21" t="str">
        <f>VLOOKUP($J20,'[1]体检人员详细信息 （不含村干部）'!$B:$AT,32,FALSE)</f>
        <v>无</v>
      </c>
      <c r="AM20" s="21" t="str">
        <f>VLOOKUP($J20,'[1]体检人员详细信息 （不含村干部）'!$B:$AT,33,FALSE)</f>
        <v>无</v>
      </c>
      <c r="AN20" s="34" t="str">
        <f>VLOOKUP($J20,'[1]体检人员详细信息 （不含村干部）'!$B:$AT,37,FALSE)</f>
        <v>15923902809</v>
      </c>
      <c r="AO20" s="21" t="str">
        <f>VLOOKUP($J20,'[1]体检人员详细信息 （不含村干部）'!$B:$AT,38,FALSE)</f>
        <v>17783233362</v>
      </c>
      <c r="AP20" s="21" t="str">
        <f>VLOOKUP($J20,'[1]体检人员详细信息 （不含村干部）'!$B:$AT,39,FALSE)</f>
        <v>重庆市开州区公园王府2栋31-1</v>
      </c>
      <c r="AQ20" s="37">
        <v>70</v>
      </c>
      <c r="AR20" s="37">
        <v>69.5</v>
      </c>
      <c r="AS20" s="37"/>
      <c r="AT20" s="37">
        <v>139.5</v>
      </c>
      <c r="AU20" s="37">
        <v>6</v>
      </c>
      <c r="AV20" s="38">
        <v>1</v>
      </c>
      <c r="AW20" s="38">
        <v>8</v>
      </c>
      <c r="AX20" s="38">
        <v>77.2</v>
      </c>
      <c r="AY20" s="37">
        <v>73.475</v>
      </c>
      <c r="AZ20" s="37">
        <v>2</v>
      </c>
    </row>
    <row r="21" ht="40" customHeight="1" spans="1:52">
      <c r="A21" s="31">
        <v>19</v>
      </c>
      <c r="B21" s="16" t="s">
        <v>132</v>
      </c>
      <c r="C21" s="16" t="s">
        <v>310</v>
      </c>
      <c r="D21" s="17" t="s">
        <v>328</v>
      </c>
      <c r="E21" s="19" t="s">
        <v>329</v>
      </c>
      <c r="F21" s="32" t="s">
        <v>329</v>
      </c>
      <c r="G21" s="17" t="s">
        <v>210</v>
      </c>
      <c r="H21" s="33" t="str">
        <f>VLOOKUP(E21,'[2]体检人员详细信息 （不含村干部）'!$A:$B,2,FALSE)</f>
        <v>500234200205066521</v>
      </c>
      <c r="I21" s="33" t="b">
        <f t="shared" si="0"/>
        <v>1</v>
      </c>
      <c r="J21" s="20" t="s">
        <v>330</v>
      </c>
      <c r="K21" s="20"/>
      <c r="L21" s="20" t="str">
        <f>VLOOKUP(J21,'[2]体检人员详细信息 （不含村干部）'!$B:$L,11,FALSE)</f>
        <v>汉族</v>
      </c>
      <c r="M21" s="20" t="b">
        <f t="shared" si="1"/>
        <v>1</v>
      </c>
      <c r="N21" s="20" t="str">
        <f>VLOOKUP(J21,'[1]体检人员详细信息 （不含村干部）'!$B:$AT,11,FALSE)</f>
        <v>汉族</v>
      </c>
      <c r="O21" s="20" t="str">
        <f>VLOOKUP(J21,'[2]体检人员详细信息 （不含村干部）'!$B:$M,12,FALSE)</f>
        <v>2002-05-06</v>
      </c>
      <c r="P21" s="20" t="b">
        <f t="shared" si="2"/>
        <v>1</v>
      </c>
      <c r="Q21" s="20" t="str">
        <f>VLOOKUP(J21,'[1]体检人员详细信息 （不含村干部）'!$B:$AT,12,FALSE)</f>
        <v>2002-05-06</v>
      </c>
      <c r="R21" s="20" t="str">
        <f>VLOOKUP(J21,'[2]体检人员详细信息 （不含村干部）'!$B:$N,13,FALSE)</f>
        <v>24</v>
      </c>
      <c r="S21" s="20" t="b">
        <f t="shared" si="3"/>
        <v>1</v>
      </c>
      <c r="T21" s="20" t="str">
        <f>VLOOKUP($J21,'[1]体检人员详细信息 （不含村干部）'!$B:$AT,13,FALSE)</f>
        <v>24</v>
      </c>
      <c r="U21" s="20" t="str">
        <f>VLOOKUP(J21,'[2]体检人员详细信息 （不含村干部）'!$B:$O,14,FALSE)</f>
        <v>重庆市开州区大德镇刘家坪村6组39号</v>
      </c>
      <c r="V21" s="20" t="b">
        <f t="shared" si="4"/>
        <v>1</v>
      </c>
      <c r="W21" s="20" t="str">
        <f>VLOOKUP($J21,'[1]体检人员详细信息 （不含村干部）'!$B:$AT,14,FALSE)</f>
        <v>重庆市开州区大德镇刘家坪村6组39号</v>
      </c>
      <c r="X21" s="20"/>
      <c r="Y21" s="20"/>
      <c r="Z21" s="20" t="str">
        <f>VLOOKUP($J21,'[1]体检人员详细信息 （不含村干部）'!$B:$AT,15,FALSE)</f>
        <v>共青团员</v>
      </c>
      <c r="AA21" s="20" t="str">
        <f>VLOOKUP($J21,'[1]体检人员详细信息 （不含村干部）'!$B:$AT,16,FALSE)</f>
        <v>重庆文理学院</v>
      </c>
      <c r="AB21" s="20" t="str">
        <f>VLOOKUP(D21,'[2]体检人员详细信息 （不含村干部）'!$C:$S,17,FALSE)</f>
        <v>工商管理</v>
      </c>
      <c r="AC21" s="20" t="b">
        <f t="shared" si="5"/>
        <v>1</v>
      </c>
      <c r="AD21" s="20" t="str">
        <f>VLOOKUP($J21,'[1]体检人员详细信息 （不含村干部）'!$B:$AT,18,FALSE)</f>
        <v>工商管理</v>
      </c>
      <c r="AE21" s="21" t="str">
        <f>VLOOKUP($J21,'[1]体检人员详细信息 （不含村干部）'!$B:$AT,17,FALSE)</f>
        <v>2024-06-06</v>
      </c>
      <c r="AF21" s="21" t="str">
        <f>VLOOKUP($J21,'[1]体检人员详细信息 （不含村干部）'!$B:$AT,19,FALSE)</f>
        <v>大学本科</v>
      </c>
      <c r="AG21" s="21" t="str">
        <f>VLOOKUP($J21,'[1]体检人员详细信息 （不含村干部）'!$B:$AT,20,FALSE)</f>
        <v>学士</v>
      </c>
      <c r="AH21" s="21" t="str">
        <f>VLOOKUP($J21,'[1]体检人员详细信息 （不含村干部）'!$B:$AT,22,FALSE)</f>
        <v>全日制</v>
      </c>
      <c r="AI21" s="21" t="str">
        <f>VLOOKUP($J21,'[1]体检人员详细信息 （不含村干部）'!$B:$AT,23,FALSE)</f>
        <v>无</v>
      </c>
      <c r="AJ21" s="18" t="str">
        <f>VLOOKUP($J21,'[1]体检人员详细信息 （不含村干部）'!$B:$AT,24,FALSE)</f>
        <v>否</v>
      </c>
      <c r="AK21" s="18" t="str">
        <f>VLOOKUP($J21,'[1]体检人员详细信息 （不含村干部）'!$B:$AT,25,FALSE)</f>
        <v>是</v>
      </c>
      <c r="AL21" s="21" t="str">
        <f>VLOOKUP($J21,'[1]体检人员详细信息 （不含村干部）'!$B:$AT,32,FALSE)</f>
        <v>无</v>
      </c>
      <c r="AM21" s="21" t="str">
        <f>VLOOKUP($J21,'[1]体检人员详细信息 （不含村干部）'!$B:$AT,33,FALSE)</f>
        <v>无</v>
      </c>
      <c r="AN21" s="34" t="str">
        <f>VLOOKUP($J21,'[1]体检人员详细信息 （不含村干部）'!$B:$AT,37,FALSE)</f>
        <v>19923741573</v>
      </c>
      <c r="AO21" s="21" t="str">
        <f>VLOOKUP($J21,'[1]体检人员详细信息 （不含村干部）'!$B:$AT,38,FALSE)</f>
        <v>19923741572</v>
      </c>
      <c r="AP21" s="21" t="str">
        <f>VLOOKUP($J21,'[1]体检人员详细信息 （不含村干部）'!$B:$AT,39,FALSE)</f>
        <v>重庆市开州区大德镇刘家坪村6组39号</v>
      </c>
      <c r="AQ21" s="37">
        <v>66</v>
      </c>
      <c r="AR21" s="37">
        <v>68.5</v>
      </c>
      <c r="AS21" s="37"/>
      <c r="AT21" s="37">
        <v>134.5</v>
      </c>
      <c r="AU21" s="37">
        <v>6</v>
      </c>
      <c r="AV21" s="38">
        <v>1</v>
      </c>
      <c r="AW21" s="38">
        <v>2</v>
      </c>
      <c r="AX21" s="38">
        <v>76.8</v>
      </c>
      <c r="AY21" s="37">
        <v>72.025</v>
      </c>
      <c r="AZ21" s="37">
        <v>3</v>
      </c>
    </row>
    <row r="22" ht="40" customHeight="1" spans="1:52">
      <c r="A22" s="31">
        <v>20</v>
      </c>
      <c r="B22" s="16" t="s">
        <v>132</v>
      </c>
      <c r="C22" s="16" t="s">
        <v>310</v>
      </c>
      <c r="D22" s="17" t="s">
        <v>338</v>
      </c>
      <c r="E22" s="19" t="s">
        <v>339</v>
      </c>
      <c r="F22" s="32" t="s">
        <v>339</v>
      </c>
      <c r="G22" s="17" t="s">
        <v>210</v>
      </c>
      <c r="H22" s="33" t="str">
        <f>VLOOKUP(E22,'[2]体检人员详细信息 （不含村干部）'!$A:$B,2,FALSE)</f>
        <v>511724200111030023</v>
      </c>
      <c r="I22" s="33" t="b">
        <f t="shared" si="0"/>
        <v>1</v>
      </c>
      <c r="J22" s="20" t="s">
        <v>340</v>
      </c>
      <c r="K22" s="20"/>
      <c r="L22" s="20" t="str">
        <f>VLOOKUP(J22,'[2]体检人员详细信息 （不含村干部）'!$B:$L,11,FALSE)</f>
        <v>汉族</v>
      </c>
      <c r="M22" s="20" t="b">
        <f t="shared" si="1"/>
        <v>1</v>
      </c>
      <c r="N22" s="20" t="str">
        <f>VLOOKUP(J22,'[1]体检人员详细信息 （不含村干部）'!$B:$AT,11,FALSE)</f>
        <v>汉族</v>
      </c>
      <c r="O22" s="20" t="str">
        <f>VLOOKUP(J22,'[2]体检人员详细信息 （不含村干部）'!$B:$M,12,FALSE)</f>
        <v>2001-11-03</v>
      </c>
      <c r="P22" s="20" t="b">
        <f t="shared" si="2"/>
        <v>1</v>
      </c>
      <c r="Q22" s="20" t="str">
        <f>VLOOKUP(J22,'[1]体检人员详细信息 （不含村干部）'!$B:$AT,12,FALSE)</f>
        <v>2001-11-03</v>
      </c>
      <c r="R22" s="20" t="str">
        <f>VLOOKUP(J22,'[2]体检人员详细信息 （不含村干部）'!$B:$N,13,FALSE)</f>
        <v>25</v>
      </c>
      <c r="S22" s="20" t="b">
        <f t="shared" si="3"/>
        <v>1</v>
      </c>
      <c r="T22" s="20" t="str">
        <f>VLOOKUP($J22,'[1]体检人员详细信息 （不含村干部）'!$B:$AT,13,FALSE)</f>
        <v>25</v>
      </c>
      <c r="U22" s="20" t="str">
        <f>VLOOKUP(J22,'[2]体检人员详细信息 （不含村干部）'!$B:$O,14,FALSE)</f>
        <v>四川省大竹县</v>
      </c>
      <c r="V22" s="20" t="b">
        <f t="shared" si="4"/>
        <v>1</v>
      </c>
      <c r="W22" s="20" t="str">
        <f>VLOOKUP($J22,'[1]体检人员详细信息 （不含村干部）'!$B:$AT,14,FALSE)</f>
        <v>四川省大竹县</v>
      </c>
      <c r="X22" s="20"/>
      <c r="Y22" s="20"/>
      <c r="Z22" s="20" t="str">
        <f>VLOOKUP($J22,'[1]体检人员详细信息 （不含村干部）'!$B:$AT,15,FALSE)</f>
        <v>共青团员</v>
      </c>
      <c r="AA22" s="20" t="str">
        <f>VLOOKUP($J22,'[1]体检人员详细信息 （不含村干部）'!$B:$AT,16,FALSE)</f>
        <v>遵义师范学院</v>
      </c>
      <c r="AB22" s="20" t="str">
        <f>VLOOKUP(D22,'[2]体检人员详细信息 （不含村干部）'!$C:$S,17,FALSE)</f>
        <v>旅游管理</v>
      </c>
      <c r="AC22" s="20" t="b">
        <f t="shared" si="5"/>
        <v>1</v>
      </c>
      <c r="AD22" s="20" t="str">
        <f>VLOOKUP($J22,'[1]体检人员详细信息 （不含村干部）'!$B:$AT,18,FALSE)</f>
        <v>旅游管理</v>
      </c>
      <c r="AE22" s="21" t="str">
        <f>VLOOKUP($J22,'[1]体检人员详细信息 （不含村干部）'!$B:$AT,17,FALSE)</f>
        <v>2025-06-24</v>
      </c>
      <c r="AF22" s="21" t="str">
        <f>VLOOKUP($J22,'[1]体检人员详细信息 （不含村干部）'!$B:$AT,19,FALSE)</f>
        <v>大学本科</v>
      </c>
      <c r="AG22" s="21" t="str">
        <f>VLOOKUP($J22,'[1]体检人员详细信息 （不含村干部）'!$B:$AT,20,FALSE)</f>
        <v>学士</v>
      </c>
      <c r="AH22" s="21" t="str">
        <f>VLOOKUP($J22,'[1]体检人员详细信息 （不含村干部）'!$B:$AT,22,FALSE)</f>
        <v>全日制</v>
      </c>
      <c r="AI22" s="21" t="str">
        <f>VLOOKUP($J22,'[1]体检人员详细信息 （不含村干部）'!$B:$AT,23,FALSE)</f>
        <v>无</v>
      </c>
      <c r="AJ22" s="18" t="str">
        <f>VLOOKUP($J22,'[1]体检人员详细信息 （不含村干部）'!$B:$AT,24,FALSE)</f>
        <v>否</v>
      </c>
      <c r="AK22" s="18" t="str">
        <f>VLOOKUP($J22,'[1]体检人员详细信息 （不含村干部）'!$B:$AT,25,FALSE)</f>
        <v>是</v>
      </c>
      <c r="AL22" s="21" t="str">
        <f>VLOOKUP($J22,'[1]体检人员详细信息 （不含村干部）'!$B:$AT,32,FALSE)</f>
        <v>无</v>
      </c>
      <c r="AM22" s="21" t="str">
        <f>VLOOKUP($J22,'[1]体检人员详细信息 （不含村干部）'!$B:$AT,33,FALSE)</f>
        <v>无</v>
      </c>
      <c r="AN22" s="34" t="str">
        <f>VLOOKUP($J22,'[1]体检人员详细信息 （不含村干部）'!$B:$AT,37,FALSE)</f>
        <v>18381490455</v>
      </c>
      <c r="AO22" s="21" t="str">
        <f>VLOOKUP($J22,'[1]体检人员详细信息 （不含村干部）'!$B:$AT,38,FALSE)</f>
        <v>18184498561</v>
      </c>
      <c r="AP22" s="21" t="str">
        <f>VLOOKUP($J22,'[1]体检人员详细信息 （不含村干部）'!$B:$AT,39,FALSE)</f>
        <v>四川省达州市大竹县建设路396号</v>
      </c>
      <c r="AQ22" s="37">
        <v>69</v>
      </c>
      <c r="AR22" s="37">
        <v>68</v>
      </c>
      <c r="AS22" s="37"/>
      <c r="AT22" s="37">
        <v>137</v>
      </c>
      <c r="AU22" s="37">
        <v>6</v>
      </c>
      <c r="AV22" s="38">
        <v>1</v>
      </c>
      <c r="AW22" s="38">
        <v>11</v>
      </c>
      <c r="AX22" s="38">
        <v>75.2</v>
      </c>
      <c r="AY22" s="37">
        <v>71.85</v>
      </c>
      <c r="AZ22" s="37">
        <v>4</v>
      </c>
    </row>
    <row r="23" ht="40" customHeight="1" spans="1:52">
      <c r="A23" s="31">
        <v>21</v>
      </c>
      <c r="B23" s="16" t="s">
        <v>132</v>
      </c>
      <c r="C23" s="16" t="s">
        <v>349</v>
      </c>
      <c r="D23" s="17" t="s">
        <v>350</v>
      </c>
      <c r="E23" s="19" t="s">
        <v>351</v>
      </c>
      <c r="F23" s="32" t="s">
        <v>351</v>
      </c>
      <c r="G23" s="17" t="s">
        <v>136</v>
      </c>
      <c r="H23" s="33" t="str">
        <f>VLOOKUP(E23,'[2]体检人员详细信息 （不含村干部）'!$A:$B,2,FALSE)</f>
        <v>500234199401285435</v>
      </c>
      <c r="I23" s="33" t="b">
        <f t="shared" si="0"/>
        <v>1</v>
      </c>
      <c r="J23" s="20" t="s">
        <v>352</v>
      </c>
      <c r="K23" s="20"/>
      <c r="L23" s="20" t="str">
        <f>VLOOKUP(J23,'[2]体检人员详细信息 （不含村干部）'!$B:$L,11,FALSE)</f>
        <v>汉族</v>
      </c>
      <c r="M23" s="20" t="b">
        <f t="shared" si="1"/>
        <v>1</v>
      </c>
      <c r="N23" s="20" t="str">
        <f>VLOOKUP(J23,'[1]体检人员详细信息 （不含村干部）'!$B:$AT,11,FALSE)</f>
        <v>汉族</v>
      </c>
      <c r="O23" s="20" t="str">
        <f>VLOOKUP(J23,'[2]体检人员详细信息 （不含村干部）'!$B:$M,12,FALSE)</f>
        <v>1994-01-28</v>
      </c>
      <c r="P23" s="20" t="b">
        <f t="shared" si="2"/>
        <v>1</v>
      </c>
      <c r="Q23" s="20" t="str">
        <f>VLOOKUP(J23,'[1]体检人员详细信息 （不含村干部）'!$B:$AT,12,FALSE)</f>
        <v>1994-01-28</v>
      </c>
      <c r="R23" s="20" t="str">
        <f>VLOOKUP(J23,'[2]体检人员详细信息 （不含村干部）'!$B:$N,13,FALSE)</f>
        <v>31</v>
      </c>
      <c r="S23" s="20" t="b">
        <f t="shared" si="3"/>
        <v>1</v>
      </c>
      <c r="T23" s="20" t="str">
        <f>VLOOKUP($J23,'[1]体检人员详细信息 （不含村干部）'!$B:$AT,13,FALSE)</f>
        <v>31</v>
      </c>
      <c r="U23" s="20" t="str">
        <f>VLOOKUP(J23,'[2]体检人员详细信息 （不含村干部）'!$B:$O,14,FALSE)</f>
        <v>四川省成都市高新区两江国际</v>
      </c>
      <c r="V23" s="20" t="b">
        <f t="shared" si="4"/>
        <v>1</v>
      </c>
      <c r="W23" s="20" t="str">
        <f>VLOOKUP($J23,'[1]体检人员详细信息 （不含村干部）'!$B:$AT,14,FALSE)</f>
        <v>四川省成都市高新区两江国际</v>
      </c>
      <c r="X23" s="20"/>
      <c r="Y23" s="20"/>
      <c r="Z23" s="20" t="str">
        <f>VLOOKUP($J23,'[1]体检人员详细信息 （不含村干部）'!$B:$AT,15,FALSE)</f>
        <v>群众</v>
      </c>
      <c r="AA23" s="20" t="str">
        <f>VLOOKUP($J23,'[1]体检人员详细信息 （不含村干部）'!$B:$AT,16,FALSE)</f>
        <v>西南财经大学</v>
      </c>
      <c r="AB23" s="20" t="str">
        <f>VLOOKUP(D23,'[2]体检人员详细信息 （不含村干部）'!$C:$S,17,FALSE)</f>
        <v>财务管理</v>
      </c>
      <c r="AC23" s="20" t="b">
        <f t="shared" si="5"/>
        <v>1</v>
      </c>
      <c r="AD23" s="20" t="str">
        <f>VLOOKUP($J23,'[1]体检人员详细信息 （不含村干部）'!$B:$AT,18,FALSE)</f>
        <v>财务管理</v>
      </c>
      <c r="AE23" s="21" t="str">
        <f>VLOOKUP($J23,'[1]体检人员详细信息 （不含村干部）'!$B:$AT,17,FALSE)</f>
        <v>2016-06-30</v>
      </c>
      <c r="AF23" s="21" t="str">
        <f>VLOOKUP($J23,'[1]体检人员详细信息 （不含村干部）'!$B:$AT,19,FALSE)</f>
        <v>大学本科</v>
      </c>
      <c r="AG23" s="21" t="str">
        <f>VLOOKUP($J23,'[1]体检人员详细信息 （不含村干部）'!$B:$AT,20,FALSE)</f>
        <v>学士</v>
      </c>
      <c r="AH23" s="21" t="str">
        <f>VLOOKUP($J23,'[1]体检人员详细信息 （不含村干部）'!$B:$AT,22,FALSE)</f>
        <v>全日制</v>
      </c>
      <c r="AI23" s="21" t="str">
        <f>VLOOKUP($J23,'[1]体检人员详细信息 （不含村干部）'!$B:$AT,23,FALSE)</f>
        <v>无</v>
      </c>
      <c r="AJ23" s="18" t="str">
        <f>VLOOKUP($J23,'[1]体检人员详细信息 （不含村干部）'!$B:$AT,24,FALSE)</f>
        <v>否</v>
      </c>
      <c r="AK23" s="18" t="str">
        <f>VLOOKUP($J23,'[1]体检人员详细信息 （不含村干部）'!$B:$AT,25,FALSE)</f>
        <v>否</v>
      </c>
      <c r="AL23" s="21" t="str">
        <f>VLOOKUP($J23,'[1]体检人员详细信息 （不含村干部）'!$B:$AT,32,FALSE)</f>
        <v>无</v>
      </c>
      <c r="AM23" s="21" t="str">
        <f>VLOOKUP($J23,'[1]体检人员详细信息 （不含村干部）'!$B:$AT,33,FALSE)</f>
        <v>2年</v>
      </c>
      <c r="AN23" s="34" t="str">
        <f>VLOOKUP($J23,'[1]体检人员详细信息 （不含村干部）'!$B:$AT,37,FALSE)</f>
        <v>19138461506</v>
      </c>
      <c r="AO23" s="21" t="str">
        <f>VLOOKUP($J23,'[1]体检人员详细信息 （不含村干部）'!$B:$AT,38,FALSE)</f>
        <v>18908263616</v>
      </c>
      <c r="AP23" s="21" t="str">
        <f>VLOOKUP($J23,'[1]体检人员详细信息 （不含村干部）'!$B:$AT,39,FALSE)</f>
        <v>重庆市开州区长沙镇陈家中学教师宿舍</v>
      </c>
      <c r="AQ23" s="37">
        <v>73.5</v>
      </c>
      <c r="AR23" s="37">
        <v>65</v>
      </c>
      <c r="AS23" s="37"/>
      <c r="AT23" s="37">
        <v>138.5</v>
      </c>
      <c r="AU23" s="37">
        <v>7</v>
      </c>
      <c r="AV23" s="38">
        <v>1</v>
      </c>
      <c r="AW23" s="38">
        <v>2</v>
      </c>
      <c r="AX23" s="38">
        <v>81.2</v>
      </c>
      <c r="AY23" s="37">
        <v>75.225</v>
      </c>
      <c r="AZ23" s="37">
        <v>1</v>
      </c>
    </row>
    <row r="24" ht="40" customHeight="1" spans="1:52">
      <c r="A24" s="31">
        <v>22</v>
      </c>
      <c r="B24" s="16" t="s">
        <v>132</v>
      </c>
      <c r="C24" s="16" t="s">
        <v>349</v>
      </c>
      <c r="D24" s="17" t="s">
        <v>362</v>
      </c>
      <c r="E24" s="19" t="s">
        <v>363</v>
      </c>
      <c r="F24" s="32" t="s">
        <v>363</v>
      </c>
      <c r="G24" s="17" t="s">
        <v>136</v>
      </c>
      <c r="H24" s="33" t="str">
        <f>VLOOKUP(E24,'[2]体检人员详细信息 （不含村干部）'!$A:$B,2,FALSE)</f>
        <v>511623199909220013</v>
      </c>
      <c r="I24" s="33" t="b">
        <f t="shared" si="0"/>
        <v>1</v>
      </c>
      <c r="J24" s="20" t="s">
        <v>364</v>
      </c>
      <c r="K24" s="20"/>
      <c r="L24" s="20" t="str">
        <f>VLOOKUP(J24,'[2]体检人员详细信息 （不含村干部）'!$B:$L,11,FALSE)</f>
        <v>汉族</v>
      </c>
      <c r="M24" s="20" t="b">
        <f t="shared" si="1"/>
        <v>1</v>
      </c>
      <c r="N24" s="20" t="str">
        <f>VLOOKUP(J24,'[1]体检人员详细信息 （不含村干部）'!$B:$AT,11,FALSE)</f>
        <v>汉族</v>
      </c>
      <c r="O24" s="20" t="str">
        <f>VLOOKUP(J24,'[2]体检人员详细信息 （不含村干部）'!$B:$M,12,FALSE)</f>
        <v>1999-09-22</v>
      </c>
      <c r="P24" s="20" t="b">
        <f t="shared" si="2"/>
        <v>1</v>
      </c>
      <c r="Q24" s="20" t="str">
        <f>VLOOKUP(J24,'[1]体检人员详细信息 （不含村干部）'!$B:$AT,12,FALSE)</f>
        <v>1999-09-22</v>
      </c>
      <c r="R24" s="20" t="str">
        <f>VLOOKUP(J24,'[2]体检人员详细信息 （不含村干部）'!$B:$N,13,FALSE)</f>
        <v>26</v>
      </c>
      <c r="S24" s="20" t="b">
        <f t="shared" si="3"/>
        <v>1</v>
      </c>
      <c r="T24" s="20" t="str">
        <f>VLOOKUP($J24,'[1]体检人员详细信息 （不含村干部）'!$B:$AT,13,FALSE)</f>
        <v>26</v>
      </c>
      <c r="U24" s="20" t="str">
        <f>VLOOKUP(J24,'[2]体检人员详细信息 （不含村干部）'!$B:$O,14,FALSE)</f>
        <v>四川省邻水县</v>
      </c>
      <c r="V24" s="20" t="b">
        <f t="shared" si="4"/>
        <v>1</v>
      </c>
      <c r="W24" s="20" t="str">
        <f>VLOOKUP($J24,'[1]体检人员详细信息 （不含村干部）'!$B:$AT,14,FALSE)</f>
        <v>四川省邻水县</v>
      </c>
      <c r="X24" s="20"/>
      <c r="Y24" s="20"/>
      <c r="Z24" s="20" t="str">
        <f>VLOOKUP($J24,'[1]体检人员详细信息 （不含村干部）'!$B:$AT,15,FALSE)</f>
        <v>群众</v>
      </c>
      <c r="AA24" s="20" t="str">
        <f>VLOOKUP($J24,'[1]体检人员详细信息 （不含村干部）'!$B:$AT,16,FALSE)</f>
        <v>四川工业科技学院</v>
      </c>
      <c r="AB24" s="20" t="str">
        <f>VLOOKUP(D24,'[2]体检人员详细信息 （不含村干部）'!$C:$S,17,FALSE)</f>
        <v>财务管理</v>
      </c>
      <c r="AC24" s="20" t="b">
        <f t="shared" si="5"/>
        <v>1</v>
      </c>
      <c r="AD24" s="20" t="str">
        <f>VLOOKUP($J24,'[1]体检人员详细信息 （不含村干部）'!$B:$AT,18,FALSE)</f>
        <v>财务管理</v>
      </c>
      <c r="AE24" s="21" t="str">
        <f>VLOOKUP($J24,'[1]体检人员详细信息 （不含村干部）'!$B:$AT,17,FALSE)</f>
        <v>2023-06-25</v>
      </c>
      <c r="AF24" s="21" t="str">
        <f>VLOOKUP($J24,'[1]体检人员详细信息 （不含村干部）'!$B:$AT,19,FALSE)</f>
        <v>大学本科</v>
      </c>
      <c r="AG24" s="21" t="str">
        <f>VLOOKUP($J24,'[1]体检人员详细信息 （不含村干部）'!$B:$AT,20,FALSE)</f>
        <v>学士</v>
      </c>
      <c r="AH24" s="21" t="str">
        <f>VLOOKUP($J24,'[1]体检人员详细信息 （不含村干部）'!$B:$AT,22,FALSE)</f>
        <v>全日制</v>
      </c>
      <c r="AI24" s="21" t="str">
        <f>VLOOKUP($J24,'[1]体检人员详细信息 （不含村干部）'!$B:$AT,23,FALSE)</f>
        <v>无</v>
      </c>
      <c r="AJ24" s="18" t="str">
        <f>VLOOKUP($J24,'[1]体检人员详细信息 （不含村干部）'!$B:$AT,24,FALSE)</f>
        <v>否</v>
      </c>
      <c r="AK24" s="18" t="str">
        <f>VLOOKUP($J24,'[1]体检人员详细信息 （不含村干部）'!$B:$AT,25,FALSE)</f>
        <v>否</v>
      </c>
      <c r="AL24" s="21" t="str">
        <f>VLOOKUP($J24,'[1]体检人员详细信息 （不含村干部）'!$B:$AT,32,FALSE)</f>
        <v>无</v>
      </c>
      <c r="AM24" s="21" t="str">
        <f>VLOOKUP($J24,'[1]体检人员详细信息 （不含村干部）'!$B:$AT,33,FALSE)</f>
        <v>无</v>
      </c>
      <c r="AN24" s="34" t="str">
        <f>VLOOKUP($J24,'[1]体检人员详细信息 （不含村干部）'!$B:$AT,37,FALSE)</f>
        <v>19950646994</v>
      </c>
      <c r="AO24" s="21" t="str">
        <f>VLOOKUP($J24,'[1]体检人员详细信息 （不含村干部）'!$B:$AT,38,FALSE)</f>
        <v>15282629889</v>
      </c>
      <c r="AP24" s="21" t="str">
        <f>VLOOKUP($J24,'[1]体检人员详细信息 （不含村干部）'!$B:$AT,39,FALSE)</f>
        <v>四川省邻水县观音桥镇</v>
      </c>
      <c r="AQ24" s="37">
        <v>63</v>
      </c>
      <c r="AR24" s="37">
        <v>75</v>
      </c>
      <c r="AS24" s="37"/>
      <c r="AT24" s="37">
        <v>138</v>
      </c>
      <c r="AU24" s="37">
        <v>7</v>
      </c>
      <c r="AV24" s="38">
        <v>1</v>
      </c>
      <c r="AW24" s="38">
        <v>16</v>
      </c>
      <c r="AX24" s="38">
        <v>76.8</v>
      </c>
      <c r="AY24" s="37">
        <v>72.9</v>
      </c>
      <c r="AZ24" s="37">
        <v>2</v>
      </c>
    </row>
    <row r="25" ht="40" customHeight="1" spans="1:52">
      <c r="A25" s="31">
        <v>23</v>
      </c>
      <c r="B25" s="16" t="s">
        <v>132</v>
      </c>
      <c r="C25" s="16" t="s">
        <v>349</v>
      </c>
      <c r="D25" s="17" t="s">
        <v>373</v>
      </c>
      <c r="E25" s="19" t="s">
        <v>374</v>
      </c>
      <c r="F25" s="32" t="s">
        <v>374</v>
      </c>
      <c r="G25" s="17" t="s">
        <v>136</v>
      </c>
      <c r="H25" s="33" t="str">
        <f>VLOOKUP(E25,'[2]体检人员详细信息 （不含村干部）'!$A:$B,2,FALSE)</f>
        <v>500112199702070012</v>
      </c>
      <c r="I25" s="33" t="b">
        <f t="shared" si="0"/>
        <v>1</v>
      </c>
      <c r="J25" s="20" t="s">
        <v>375</v>
      </c>
      <c r="K25" s="20"/>
      <c r="L25" s="20" t="str">
        <f>VLOOKUP(J25,'[2]体检人员详细信息 （不含村干部）'!$B:$L,11,FALSE)</f>
        <v>汉族</v>
      </c>
      <c r="M25" s="20" t="b">
        <f t="shared" si="1"/>
        <v>1</v>
      </c>
      <c r="N25" s="20" t="str">
        <f>VLOOKUP(J25,'[1]体检人员详细信息 （不含村干部）'!$B:$AT,11,FALSE)</f>
        <v>汉族</v>
      </c>
      <c r="O25" s="20" t="str">
        <f>VLOOKUP(J25,'[2]体检人员详细信息 （不含村干部）'!$B:$M,12,FALSE)</f>
        <v>1997-02-07</v>
      </c>
      <c r="P25" s="20" t="b">
        <f t="shared" si="2"/>
        <v>1</v>
      </c>
      <c r="Q25" s="20" t="str">
        <f>VLOOKUP(J25,'[1]体检人员详细信息 （不含村干部）'!$B:$AT,12,FALSE)</f>
        <v>1997-02-07</v>
      </c>
      <c r="R25" s="20" t="str">
        <f>VLOOKUP(J25,'[2]体检人员详细信息 （不含村干部）'!$B:$N,13,FALSE)</f>
        <v>28</v>
      </c>
      <c r="S25" s="20" t="b">
        <f t="shared" si="3"/>
        <v>1</v>
      </c>
      <c r="T25" s="20" t="str">
        <f>VLOOKUP($J25,'[1]体检人员详细信息 （不含村干部）'!$B:$AT,13,FALSE)</f>
        <v>28</v>
      </c>
      <c r="U25" s="20" t="str">
        <f>VLOOKUP(J25,'[2]体检人员详细信息 （不含村干部）'!$B:$O,14,FALSE)</f>
        <v>重庆市渝北区</v>
      </c>
      <c r="V25" s="20" t="b">
        <f t="shared" si="4"/>
        <v>1</v>
      </c>
      <c r="W25" s="20" t="str">
        <f>VLOOKUP($J25,'[1]体检人员详细信息 （不含村干部）'!$B:$AT,14,FALSE)</f>
        <v>重庆市渝北区</v>
      </c>
      <c r="X25" s="20"/>
      <c r="Y25" s="20"/>
      <c r="Z25" s="20" t="str">
        <f>VLOOKUP($J25,'[1]体检人员详细信息 （不含村干部）'!$B:$AT,15,FALSE)</f>
        <v>群众</v>
      </c>
      <c r="AA25" s="20" t="str">
        <f>VLOOKUP($J25,'[1]体检人员详细信息 （不含村干部）'!$B:$AT,16,FALSE)</f>
        <v>马来西亚英迪大学</v>
      </c>
      <c r="AB25" s="20" t="str">
        <f>VLOOKUP(D25,'[2]体检人员详细信息 （不含村干部）'!$C:$S,17,FALSE)</f>
        <v>国际商务</v>
      </c>
      <c r="AC25" s="20" t="b">
        <f t="shared" si="5"/>
        <v>1</v>
      </c>
      <c r="AD25" s="20" t="str">
        <f>VLOOKUP($J25,'[1]体检人员详细信息 （不含村干部）'!$B:$AT,18,FALSE)</f>
        <v>国际商务</v>
      </c>
      <c r="AE25" s="21" t="str">
        <f>VLOOKUP($J25,'[1]体检人员详细信息 （不含村干部）'!$B:$AT,17,FALSE)</f>
        <v>2020-11-24</v>
      </c>
      <c r="AF25" s="21" t="str">
        <f>VLOOKUP($J25,'[1]体检人员详细信息 （不含村干部）'!$B:$AT,19,FALSE)</f>
        <v>大学本科</v>
      </c>
      <c r="AG25" s="21" t="str">
        <f>VLOOKUP($J25,'[1]体检人员详细信息 （不含村干部）'!$B:$AT,20,FALSE)</f>
        <v>学士</v>
      </c>
      <c r="AH25" s="21" t="str">
        <f>VLOOKUP($J25,'[1]体检人员详细信息 （不含村干部）'!$B:$AT,22,FALSE)</f>
        <v>全日制</v>
      </c>
      <c r="AI25" s="21" t="str">
        <f>VLOOKUP($J25,'[1]体检人员详细信息 （不含村干部）'!$B:$AT,23,FALSE)</f>
        <v>无</v>
      </c>
      <c r="AJ25" s="18" t="str">
        <f>VLOOKUP($J25,'[1]体检人员详细信息 （不含村干部）'!$B:$AT,24,FALSE)</f>
        <v>否</v>
      </c>
      <c r="AK25" s="18" t="str">
        <f>VLOOKUP($J25,'[1]体检人员详细信息 （不含村干部）'!$B:$AT,25,FALSE)</f>
        <v>否</v>
      </c>
      <c r="AL25" s="21" t="str">
        <f>VLOOKUP($J25,'[1]体检人员详细信息 （不含村干部）'!$B:$AT,32,FALSE)</f>
        <v>无</v>
      </c>
      <c r="AM25" s="21" t="str">
        <f>VLOOKUP($J25,'[1]体检人员详细信息 （不含村干部）'!$B:$AT,33,FALSE)</f>
        <v>2</v>
      </c>
      <c r="AN25" s="34" t="str">
        <f>VLOOKUP($J25,'[1]体检人员详细信息 （不含村干部）'!$B:$AT,37,FALSE)</f>
        <v>18523049207</v>
      </c>
      <c r="AO25" s="21" t="str">
        <f>VLOOKUP($J25,'[1]体检人员详细信息 （不含村干部）'!$B:$AT,38,FALSE)</f>
        <v>13648410322</v>
      </c>
      <c r="AP25" s="21" t="str">
        <f>VLOOKUP($J25,'[1]体检人员详细信息 （不含村干部）'!$B:$AT,39,FALSE)</f>
        <v>重庆市渝北区双龙大道91号</v>
      </c>
      <c r="AQ25" s="37">
        <v>61</v>
      </c>
      <c r="AR25" s="37">
        <v>63</v>
      </c>
      <c r="AS25" s="37"/>
      <c r="AT25" s="37">
        <v>124</v>
      </c>
      <c r="AU25" s="37">
        <v>7</v>
      </c>
      <c r="AV25" s="38">
        <v>1</v>
      </c>
      <c r="AW25" s="38">
        <v>5</v>
      </c>
      <c r="AX25" s="38">
        <v>83</v>
      </c>
      <c r="AY25" s="37">
        <v>72.5</v>
      </c>
      <c r="AZ25" s="37">
        <v>3</v>
      </c>
    </row>
    <row r="26" ht="40" customHeight="1" spans="1:52">
      <c r="A26" s="31">
        <v>24</v>
      </c>
      <c r="B26" s="16" t="s">
        <v>132</v>
      </c>
      <c r="C26" s="16" t="s">
        <v>385</v>
      </c>
      <c r="D26" s="17" t="s">
        <v>386</v>
      </c>
      <c r="E26" s="19" t="s">
        <v>387</v>
      </c>
      <c r="F26" s="32" t="s">
        <v>387</v>
      </c>
      <c r="G26" s="17" t="s">
        <v>210</v>
      </c>
      <c r="H26" s="33" t="str">
        <f>VLOOKUP(E26,'[2]体检人员详细信息 （不含村干部）'!$A:$B,2,FALSE)</f>
        <v>500234199605188100</v>
      </c>
      <c r="I26" s="33" t="b">
        <f t="shared" si="0"/>
        <v>1</v>
      </c>
      <c r="J26" s="20" t="s">
        <v>388</v>
      </c>
      <c r="K26" s="20"/>
      <c r="L26" s="20" t="str">
        <f>VLOOKUP(J26,'[2]体检人员详细信息 （不含村干部）'!$B:$L,11,FALSE)</f>
        <v>汉族</v>
      </c>
      <c r="M26" s="20" t="b">
        <f t="shared" si="1"/>
        <v>1</v>
      </c>
      <c r="N26" s="20" t="str">
        <f>VLOOKUP(J26,'[1]体检人员详细信息 （不含村干部）'!$B:$AT,11,FALSE)</f>
        <v>汉族</v>
      </c>
      <c r="O26" s="20" t="str">
        <f>VLOOKUP(J26,'[2]体检人员详细信息 （不含村干部）'!$B:$M,12,FALSE)</f>
        <v>1996-05-18</v>
      </c>
      <c r="P26" s="20" t="b">
        <f t="shared" si="2"/>
        <v>1</v>
      </c>
      <c r="Q26" s="20" t="str">
        <f>VLOOKUP(J26,'[1]体检人员详细信息 （不含村干部）'!$B:$AT,12,FALSE)</f>
        <v>1996-05-18</v>
      </c>
      <c r="R26" s="20" t="str">
        <f>VLOOKUP(J26,'[2]体检人员详细信息 （不含村干部）'!$B:$N,13,FALSE)</f>
        <v>29</v>
      </c>
      <c r="S26" s="20" t="b">
        <f t="shared" si="3"/>
        <v>1</v>
      </c>
      <c r="T26" s="20" t="str">
        <f>VLOOKUP($J26,'[1]体检人员详细信息 （不含村干部）'!$B:$AT,13,FALSE)</f>
        <v>29</v>
      </c>
      <c r="U26" s="20" t="str">
        <f>VLOOKUP(J26,'[2]体检人员详细信息 （不含村干部）'!$B:$O,14,FALSE)</f>
        <v>重庆市开州区</v>
      </c>
      <c r="V26" s="20" t="b">
        <f t="shared" si="4"/>
        <v>1</v>
      </c>
      <c r="W26" s="20" t="str">
        <f>VLOOKUP($J26,'[1]体检人员详细信息 （不含村干部）'!$B:$AT,14,FALSE)</f>
        <v>重庆市开州区</v>
      </c>
      <c r="X26" s="20"/>
      <c r="Y26" s="20"/>
      <c r="Z26" s="20" t="str">
        <f>VLOOKUP($J26,'[1]体检人员详细信息 （不含村干部）'!$B:$AT,15,FALSE)</f>
        <v>群众</v>
      </c>
      <c r="AA26" s="20" t="str">
        <f>VLOOKUP($J26,'[1]体检人员详细信息 （不含村干部）'!$B:$AT,16,FALSE)</f>
        <v>重庆理工大学</v>
      </c>
      <c r="AB26" s="20" t="str">
        <f>VLOOKUP(D26,'[2]体检人员详细信息 （不含村干部）'!$C:$S,17,FALSE)</f>
        <v>会计学</v>
      </c>
      <c r="AC26" s="20" t="b">
        <f t="shared" si="5"/>
        <v>1</v>
      </c>
      <c r="AD26" s="20" t="str">
        <f>VLOOKUP($J26,'[1]体检人员详细信息 （不含村干部）'!$B:$AT,18,FALSE)</f>
        <v>会计学</v>
      </c>
      <c r="AE26" s="21" t="str">
        <f>VLOOKUP($J26,'[1]体检人员详细信息 （不含村干部）'!$B:$AT,17,FALSE)</f>
        <v>2021-06-30</v>
      </c>
      <c r="AF26" s="21" t="str">
        <f>VLOOKUP($J26,'[1]体检人员详细信息 （不含村干部）'!$B:$AT,19,FALSE)</f>
        <v>大学本科</v>
      </c>
      <c r="AG26" s="21" t="str">
        <f>VLOOKUP($J26,'[1]体检人员详细信息 （不含村干部）'!$B:$AT,20,FALSE)</f>
        <v>学士</v>
      </c>
      <c r="AH26" s="21" t="str">
        <f>VLOOKUP($J26,'[1]体检人员详细信息 （不含村干部）'!$B:$AT,22,FALSE)</f>
        <v>非全日制</v>
      </c>
      <c r="AI26" s="21" t="str">
        <f>VLOOKUP($J26,'[1]体检人员详细信息 （不含村干部）'!$B:$AT,23,FALSE)</f>
        <v>无</v>
      </c>
      <c r="AJ26" s="18" t="str">
        <f>VLOOKUP($J26,'[1]体检人员详细信息 （不含村干部）'!$B:$AT,24,FALSE)</f>
        <v>否</v>
      </c>
      <c r="AK26" s="18" t="str">
        <f>VLOOKUP($J26,'[1]体检人员详细信息 （不含村干部）'!$B:$AT,25,FALSE)</f>
        <v>否</v>
      </c>
      <c r="AL26" s="21" t="str">
        <f>VLOOKUP($J26,'[1]体检人员详细信息 （不含村干部）'!$B:$AT,32,FALSE)</f>
        <v>重庆两江新区人才发展集团有限公司</v>
      </c>
      <c r="AM26" s="21" t="str">
        <f>VLOOKUP($J26,'[1]体检人员详细信息 （不含村干部）'!$B:$AT,33,FALSE)</f>
        <v>5</v>
      </c>
      <c r="AN26" s="34" t="str">
        <f>VLOOKUP($J26,'[1]体检人员详细信息 （不含村干部）'!$B:$AT,37,FALSE)</f>
        <v>17302360551</v>
      </c>
      <c r="AO26" s="21" t="str">
        <f>VLOOKUP($J26,'[1]体检人员详细信息 （不含村干部）'!$B:$AT,38,FALSE)</f>
        <v>15826494281</v>
      </c>
      <c r="AP26" s="21" t="str">
        <f>VLOOKUP($J26,'[1]体检人员详细信息 （不含村干部）'!$B:$AT,39,FALSE)</f>
        <v>重庆市两江新区宝圣湖街道金鹏两江时光</v>
      </c>
      <c r="AQ26" s="37">
        <v>66.5</v>
      </c>
      <c r="AR26" s="37">
        <v>70</v>
      </c>
      <c r="AS26" s="37"/>
      <c r="AT26" s="37">
        <v>136.5</v>
      </c>
      <c r="AU26" s="37">
        <v>5</v>
      </c>
      <c r="AV26" s="37">
        <v>1</v>
      </c>
      <c r="AW26" s="38">
        <v>9</v>
      </c>
      <c r="AX26" s="38">
        <v>81.6</v>
      </c>
      <c r="AY26" s="37">
        <v>74.925</v>
      </c>
      <c r="AZ26" s="37">
        <v>1</v>
      </c>
    </row>
    <row r="27" ht="40" customHeight="1" spans="1:52">
      <c r="A27" s="31">
        <v>25</v>
      </c>
      <c r="B27" s="16" t="s">
        <v>132</v>
      </c>
      <c r="C27" s="16" t="s">
        <v>385</v>
      </c>
      <c r="D27" s="17" t="s">
        <v>398</v>
      </c>
      <c r="E27" s="19" t="s">
        <v>399</v>
      </c>
      <c r="F27" s="32" t="s">
        <v>399</v>
      </c>
      <c r="G27" s="17" t="s">
        <v>210</v>
      </c>
      <c r="H27" s="33" t="str">
        <f>VLOOKUP(E27,'[2]体检人员详细信息 （不含村干部）'!$A:$B,2,FALSE)</f>
        <v>500101199609191224</v>
      </c>
      <c r="I27" s="33" t="b">
        <f t="shared" si="0"/>
        <v>1</v>
      </c>
      <c r="J27" s="20" t="s">
        <v>400</v>
      </c>
      <c r="K27" s="20"/>
      <c r="L27" s="20" t="str">
        <f>VLOOKUP(J27,'[2]体检人员详细信息 （不含村干部）'!$B:$L,11,FALSE)</f>
        <v>汉族</v>
      </c>
      <c r="M27" s="20" t="b">
        <f t="shared" si="1"/>
        <v>1</v>
      </c>
      <c r="N27" s="20" t="str">
        <f>VLOOKUP(J27,'[1]体检人员详细信息 （不含村干部）'!$B:$AT,11,FALSE)</f>
        <v>汉族</v>
      </c>
      <c r="O27" s="20" t="str">
        <f>VLOOKUP(J27,'[2]体检人员详细信息 （不含村干部）'!$B:$M,12,FALSE)</f>
        <v>1996-09-19</v>
      </c>
      <c r="P27" s="20" t="b">
        <f t="shared" si="2"/>
        <v>1</v>
      </c>
      <c r="Q27" s="20" t="str">
        <f>VLOOKUP(J27,'[1]体检人员详细信息 （不含村干部）'!$B:$AT,12,FALSE)</f>
        <v>1996-09-19</v>
      </c>
      <c r="R27" s="20" t="str">
        <f>VLOOKUP(J27,'[2]体检人员详细信息 （不含村干部）'!$B:$N,13,FALSE)</f>
        <v>29</v>
      </c>
      <c r="S27" s="20" t="b">
        <f t="shared" si="3"/>
        <v>1</v>
      </c>
      <c r="T27" s="20" t="str">
        <f>VLOOKUP($J27,'[1]体检人员详细信息 （不含村干部）'!$B:$AT,13,FALSE)</f>
        <v>29</v>
      </c>
      <c r="U27" s="20" t="str">
        <f>VLOOKUP(J27,'[2]体检人员详细信息 （不含村干部）'!$B:$O,14,FALSE)</f>
        <v>重庆市万州区</v>
      </c>
      <c r="V27" s="20" t="b">
        <f t="shared" si="4"/>
        <v>1</v>
      </c>
      <c r="W27" s="20" t="str">
        <f>VLOOKUP($J27,'[1]体检人员详细信息 （不含村干部）'!$B:$AT,14,FALSE)</f>
        <v>重庆市万州区</v>
      </c>
      <c r="X27" s="20"/>
      <c r="Y27" s="20"/>
      <c r="Z27" s="20" t="str">
        <f>VLOOKUP($J27,'[1]体检人员详细信息 （不含村干部）'!$B:$AT,15,FALSE)</f>
        <v>群众</v>
      </c>
      <c r="AA27" s="20" t="str">
        <f>VLOOKUP($J27,'[1]体检人员详细信息 （不含村干部）'!$B:$AT,16,FALSE)</f>
        <v>暨南大学</v>
      </c>
      <c r="AB27" s="20" t="str">
        <f>VLOOKUP(D27,'[2]体检人员详细信息 （不含村干部）'!$C:$S,17,FALSE)</f>
        <v>金融学</v>
      </c>
      <c r="AC27" s="20" t="b">
        <f t="shared" si="5"/>
        <v>1</v>
      </c>
      <c r="AD27" s="20" t="str">
        <f>VLOOKUP($J27,'[1]体检人员详细信息 （不含村干部）'!$B:$AT,18,FALSE)</f>
        <v>金融学</v>
      </c>
      <c r="AE27" s="21" t="str">
        <f>VLOOKUP($J27,'[1]体检人员详细信息 （不含村干部）'!$B:$AT,17,FALSE)</f>
        <v>2018-06-25</v>
      </c>
      <c r="AF27" s="21" t="str">
        <f>VLOOKUP($J27,'[1]体检人员详细信息 （不含村干部）'!$B:$AT,19,FALSE)</f>
        <v>大学本科</v>
      </c>
      <c r="AG27" s="21" t="str">
        <f>VLOOKUP($J27,'[1]体检人员详细信息 （不含村干部）'!$B:$AT,20,FALSE)</f>
        <v>学士</v>
      </c>
      <c r="AH27" s="21" t="str">
        <f>VLOOKUP($J27,'[1]体检人员详细信息 （不含村干部）'!$B:$AT,22,FALSE)</f>
        <v>全日制</v>
      </c>
      <c r="AI27" s="21" t="str">
        <f>VLOOKUP($J27,'[1]体检人员详细信息 （不含村干部）'!$B:$AT,23,FALSE)</f>
        <v>金融学</v>
      </c>
      <c r="AJ27" s="18" t="str">
        <f>VLOOKUP($J27,'[1]体检人员详细信息 （不含村干部）'!$B:$AT,24,FALSE)</f>
        <v>否</v>
      </c>
      <c r="AK27" s="18" t="str">
        <f>VLOOKUP($J27,'[1]体检人员详细信息 （不含村干部）'!$B:$AT,25,FALSE)</f>
        <v>否</v>
      </c>
      <c r="AL27" s="21" t="str">
        <f>VLOOKUP($J27,'[1]体检人员详细信息 （不含村干部）'!$B:$AT,32,FALSE)</f>
        <v>无</v>
      </c>
      <c r="AM27" s="21" t="str">
        <f>VLOOKUP($J27,'[1]体检人员详细信息 （不含村干部）'!$B:$AT,33,FALSE)</f>
        <v>无</v>
      </c>
      <c r="AN27" s="34" t="str">
        <f>VLOOKUP($J27,'[1]体检人员详细信息 （不含村干部）'!$B:$AT,37,FALSE)</f>
        <v>15622794270</v>
      </c>
      <c r="AO27" s="21" t="str">
        <f>VLOOKUP($J27,'[1]体检人员详细信息 （不含村干部）'!$B:$AT,38,FALSE)</f>
        <v>15622794270</v>
      </c>
      <c r="AP27" s="21" t="str">
        <f>VLOOKUP($J27,'[1]体检人员详细信息 （不含村干部）'!$B:$AT,39,FALSE)</f>
        <v>重庆市渝北区丛岩寺</v>
      </c>
      <c r="AQ27" s="37">
        <v>65.5</v>
      </c>
      <c r="AR27" s="37">
        <v>68</v>
      </c>
      <c r="AS27" s="37"/>
      <c r="AT27" s="37">
        <v>133.5</v>
      </c>
      <c r="AU27" s="37">
        <v>5</v>
      </c>
      <c r="AV27" s="37">
        <v>1</v>
      </c>
      <c r="AW27" s="38">
        <v>19</v>
      </c>
      <c r="AX27" s="38">
        <v>80.6</v>
      </c>
      <c r="AY27" s="37">
        <v>73.675</v>
      </c>
      <c r="AZ27" s="37">
        <v>2</v>
      </c>
    </row>
    <row r="28" ht="40" customHeight="1" spans="1:52">
      <c r="A28" s="31">
        <v>26</v>
      </c>
      <c r="B28" s="16" t="s">
        <v>132</v>
      </c>
      <c r="C28" s="16" t="s">
        <v>385</v>
      </c>
      <c r="D28" s="17" t="s">
        <v>406</v>
      </c>
      <c r="E28" s="19" t="s">
        <v>407</v>
      </c>
      <c r="F28" s="32" t="s">
        <v>407</v>
      </c>
      <c r="G28" s="17" t="s">
        <v>210</v>
      </c>
      <c r="H28" s="33" t="str">
        <f>VLOOKUP(E28,'[2]体检人员详细信息 （不含村干部）'!$A:$B,2,FALSE)</f>
        <v>500235199710126143</v>
      </c>
      <c r="I28" s="33" t="b">
        <f t="shared" si="0"/>
        <v>1</v>
      </c>
      <c r="J28" s="20" t="s">
        <v>408</v>
      </c>
      <c r="K28" s="20"/>
      <c r="L28" s="20" t="str">
        <f>VLOOKUP(J28,'[2]体检人员详细信息 （不含村干部）'!$B:$L,11,FALSE)</f>
        <v>汉族</v>
      </c>
      <c r="M28" s="20" t="b">
        <f t="shared" si="1"/>
        <v>1</v>
      </c>
      <c r="N28" s="20" t="str">
        <f>VLOOKUP(J28,'[1]体检人员详细信息 （不含村干部）'!$B:$AT,11,FALSE)</f>
        <v>汉族</v>
      </c>
      <c r="O28" s="20" t="str">
        <f>VLOOKUP(J28,'[2]体检人员详细信息 （不含村干部）'!$B:$M,12,FALSE)</f>
        <v>1997-10-12</v>
      </c>
      <c r="P28" s="20" t="b">
        <f t="shared" si="2"/>
        <v>1</v>
      </c>
      <c r="Q28" s="20" t="str">
        <f>VLOOKUP(J28,'[1]体检人员详细信息 （不含村干部）'!$B:$AT,12,FALSE)</f>
        <v>1997-10-12</v>
      </c>
      <c r="R28" s="20" t="str">
        <f>VLOOKUP(J28,'[2]体检人员详细信息 （不含村干部）'!$B:$N,13,FALSE)</f>
        <v>28</v>
      </c>
      <c r="S28" s="20" t="b">
        <f t="shared" si="3"/>
        <v>1</v>
      </c>
      <c r="T28" s="20" t="str">
        <f>VLOOKUP($J28,'[1]体检人员详细信息 （不含村干部）'!$B:$AT,13,FALSE)</f>
        <v>28</v>
      </c>
      <c r="U28" s="20" t="str">
        <f>VLOOKUP(J28,'[2]体检人员详细信息 （不含村干部）'!$B:$O,14,FALSE)</f>
        <v>重庆开州区</v>
      </c>
      <c r="V28" s="20" t="b">
        <f t="shared" si="4"/>
        <v>1</v>
      </c>
      <c r="W28" s="20" t="str">
        <f>VLOOKUP($J28,'[1]体检人员详细信息 （不含村干部）'!$B:$AT,14,FALSE)</f>
        <v>重庆开州区</v>
      </c>
      <c r="X28" s="20"/>
      <c r="Y28" s="20"/>
      <c r="Z28" s="20" t="str">
        <f>VLOOKUP($J28,'[1]体检人员详细信息 （不含村干部）'!$B:$AT,15,FALSE)</f>
        <v>群众</v>
      </c>
      <c r="AA28" s="20" t="str">
        <f>VLOOKUP($J28,'[1]体检人员详细信息 （不含村干部）'!$B:$AT,16,FALSE)</f>
        <v>重庆工商大学</v>
      </c>
      <c r="AB28" s="20" t="str">
        <f>VLOOKUP(D28,'[2]体检人员详细信息 （不含村干部）'!$C:$S,17,FALSE)</f>
        <v>财政学</v>
      </c>
      <c r="AC28" s="20" t="b">
        <f t="shared" si="5"/>
        <v>1</v>
      </c>
      <c r="AD28" s="20" t="str">
        <f>VLOOKUP($J28,'[1]体检人员详细信息 （不含村干部）'!$B:$AT,18,FALSE)</f>
        <v>财政学</v>
      </c>
      <c r="AE28" s="21" t="str">
        <f>VLOOKUP($J28,'[1]体检人员详细信息 （不含村干部）'!$B:$AT,17,FALSE)</f>
        <v>2019-06-25</v>
      </c>
      <c r="AF28" s="21" t="str">
        <f>VLOOKUP($J28,'[1]体检人员详细信息 （不含村干部）'!$B:$AT,19,FALSE)</f>
        <v>大学本科</v>
      </c>
      <c r="AG28" s="21" t="str">
        <f>VLOOKUP($J28,'[1]体检人员详细信息 （不含村干部）'!$B:$AT,20,FALSE)</f>
        <v>学士</v>
      </c>
      <c r="AH28" s="21" t="str">
        <f>VLOOKUP($J28,'[1]体检人员详细信息 （不含村干部）'!$B:$AT,22,FALSE)</f>
        <v>全日制</v>
      </c>
      <c r="AI28" s="21" t="str">
        <f>VLOOKUP($J28,'[1]体检人员详细信息 （不含村干部）'!$B:$AT,23,FALSE)</f>
        <v>无</v>
      </c>
      <c r="AJ28" s="18" t="str">
        <f>VLOOKUP($J28,'[1]体检人员详细信息 （不含村干部）'!$B:$AT,24,FALSE)</f>
        <v>否</v>
      </c>
      <c r="AK28" s="18" t="str">
        <f>VLOOKUP($J28,'[1]体检人员详细信息 （不含村干部）'!$B:$AT,25,FALSE)</f>
        <v>否</v>
      </c>
      <c r="AL28" s="21" t="str">
        <f>VLOOKUP($J28,'[1]体检人员详细信息 （不含村干部）'!$B:$AT,32,FALSE)</f>
        <v>无</v>
      </c>
      <c r="AM28" s="21" t="str">
        <f>VLOOKUP($J28,'[1]体检人员详细信息 （不含村干部）'!$B:$AT,33,FALSE)</f>
        <v>无</v>
      </c>
      <c r="AN28" s="34" t="str">
        <f>VLOOKUP($J28,'[1]体检人员详细信息 （不含村干部）'!$B:$AT,37,FALSE)</f>
        <v>18883242689</v>
      </c>
      <c r="AO28" s="21" t="str">
        <f>VLOOKUP($J28,'[1]体检人员详细信息 （不含村干部）'!$B:$AT,38,FALSE)</f>
        <v>13206266673</v>
      </c>
      <c r="AP28" s="21" t="str">
        <f>VLOOKUP($J28,'[1]体检人员详细信息 （不含村干部）'!$B:$AT,39,FALSE)</f>
        <v>重庆市开州区汉丰街道帅乡路127号7幢1单元3-3</v>
      </c>
      <c r="AQ28" s="37">
        <v>67.5</v>
      </c>
      <c r="AR28" s="37">
        <v>62.5</v>
      </c>
      <c r="AS28" s="37"/>
      <c r="AT28" s="37">
        <v>130</v>
      </c>
      <c r="AU28" s="37">
        <v>5</v>
      </c>
      <c r="AV28" s="37">
        <v>1</v>
      </c>
      <c r="AW28" s="38">
        <v>8</v>
      </c>
      <c r="AX28" s="38">
        <v>82.2</v>
      </c>
      <c r="AY28" s="37">
        <v>73.6</v>
      </c>
      <c r="AZ28" s="37">
        <v>3</v>
      </c>
    </row>
    <row r="29" ht="40" customHeight="1" spans="1:52">
      <c r="A29" s="31">
        <v>27</v>
      </c>
      <c r="B29" s="16" t="s">
        <v>132</v>
      </c>
      <c r="C29" s="16" t="s">
        <v>416</v>
      </c>
      <c r="D29" s="17" t="s">
        <v>417</v>
      </c>
      <c r="E29" s="19" t="s">
        <v>418</v>
      </c>
      <c r="F29" s="32" t="s">
        <v>418</v>
      </c>
      <c r="G29" s="17" t="s">
        <v>136</v>
      </c>
      <c r="H29" s="33" t="str">
        <f>VLOOKUP(E29,'[2]体检人员详细信息 （不含村干部）'!$A:$B,2,FALSE)</f>
        <v>500238200110100235</v>
      </c>
      <c r="I29" s="33" t="b">
        <f t="shared" si="0"/>
        <v>1</v>
      </c>
      <c r="J29" s="20" t="s">
        <v>419</v>
      </c>
      <c r="K29" s="20"/>
      <c r="L29" s="20" t="str">
        <f>VLOOKUP(J29,'[2]体检人员详细信息 （不含村干部）'!$B:$L,11,FALSE)</f>
        <v>汉族</v>
      </c>
      <c r="M29" s="20" t="b">
        <f t="shared" si="1"/>
        <v>1</v>
      </c>
      <c r="N29" s="20" t="str">
        <f>VLOOKUP(J29,'[1]体检人员详细信息 （不含村干部）'!$B:$AT,11,FALSE)</f>
        <v>汉族</v>
      </c>
      <c r="O29" s="20" t="str">
        <f>VLOOKUP(J29,'[2]体检人员详细信息 （不含村干部）'!$B:$M,12,FALSE)</f>
        <v>2001-10-10</v>
      </c>
      <c r="P29" s="20" t="b">
        <f t="shared" si="2"/>
        <v>1</v>
      </c>
      <c r="Q29" s="20" t="str">
        <f>VLOOKUP(J29,'[1]体检人员详细信息 （不含村干部）'!$B:$AT,12,FALSE)</f>
        <v>2001-10-10</v>
      </c>
      <c r="R29" s="20" t="str">
        <f>VLOOKUP(J29,'[2]体检人员详细信息 （不含村干部）'!$B:$N,13,FALSE)</f>
        <v>25</v>
      </c>
      <c r="S29" s="20" t="b">
        <f t="shared" si="3"/>
        <v>1</v>
      </c>
      <c r="T29" s="20" t="str">
        <f>VLOOKUP($J29,'[1]体检人员详细信息 （不含村干部）'!$B:$AT,13,FALSE)</f>
        <v>25</v>
      </c>
      <c r="U29" s="20" t="str">
        <f>VLOOKUP(J29,'[2]体检人员详细信息 （不含村干部）'!$B:$O,14,FALSE)</f>
        <v>重庆市巫溪县柏杨街道</v>
      </c>
      <c r="V29" s="20" t="b">
        <f t="shared" si="4"/>
        <v>1</v>
      </c>
      <c r="W29" s="20" t="str">
        <f>VLOOKUP($J29,'[1]体检人员详细信息 （不含村干部）'!$B:$AT,14,FALSE)</f>
        <v>重庆市巫溪县柏杨街道</v>
      </c>
      <c r="X29" s="20"/>
      <c r="Y29" s="20"/>
      <c r="Z29" s="20" t="str">
        <f>VLOOKUP($J29,'[1]体检人员详细信息 （不含村干部）'!$B:$AT,15,FALSE)</f>
        <v>共青团员</v>
      </c>
      <c r="AA29" s="20" t="str">
        <f>VLOOKUP($J29,'[1]体检人员详细信息 （不含村干部）'!$B:$AT,16,FALSE)</f>
        <v>重庆文理学院</v>
      </c>
      <c r="AB29" s="20" t="str">
        <f>VLOOKUP(D29,'[2]体检人员详细信息 （不含村干部）'!$C:$S,17,FALSE)</f>
        <v>药学</v>
      </c>
      <c r="AC29" s="20" t="b">
        <f t="shared" si="5"/>
        <v>1</v>
      </c>
      <c r="AD29" s="20" t="str">
        <f>VLOOKUP($J29,'[1]体检人员详细信息 （不含村干部）'!$B:$AT,18,FALSE)</f>
        <v>药学</v>
      </c>
      <c r="AE29" s="21" t="str">
        <f>VLOOKUP($J29,'[1]体检人员详细信息 （不含村干部）'!$B:$AT,17,FALSE)</f>
        <v>2024-06-30</v>
      </c>
      <c r="AF29" s="21" t="str">
        <f>VLOOKUP($J29,'[1]体检人员详细信息 （不含村干部）'!$B:$AT,19,FALSE)</f>
        <v>大学本科</v>
      </c>
      <c r="AG29" s="21" t="str">
        <f>VLOOKUP($J29,'[1]体检人员详细信息 （不含村干部）'!$B:$AT,20,FALSE)</f>
        <v>学士</v>
      </c>
      <c r="AH29" s="21" t="str">
        <f>VLOOKUP($J29,'[1]体检人员详细信息 （不含村干部）'!$B:$AT,22,FALSE)</f>
        <v>全日制</v>
      </c>
      <c r="AI29" s="21" t="str">
        <f>VLOOKUP($J29,'[1]体检人员详细信息 （不含村干部）'!$B:$AT,23,FALSE)</f>
        <v>无</v>
      </c>
      <c r="AJ29" s="18" t="str">
        <f>VLOOKUP($J29,'[1]体检人员详细信息 （不含村干部）'!$B:$AT,24,FALSE)</f>
        <v>否</v>
      </c>
      <c r="AK29" s="18" t="str">
        <f>VLOOKUP($J29,'[1]体检人员详细信息 （不含村干部）'!$B:$AT,25,FALSE)</f>
        <v>否</v>
      </c>
      <c r="AL29" s="21" t="str">
        <f>VLOOKUP($J29,'[1]体检人员详细信息 （不含村干部）'!$B:$AT,32,FALSE)</f>
        <v>重庆市开州区巫山镇卫生院  职务无</v>
      </c>
      <c r="AM29" s="21" t="str">
        <f>VLOOKUP($J29,'[1]体检人员详细信息 （不含村干部）'!$B:$AT,33,FALSE)</f>
        <v>2025.09--至今</v>
      </c>
      <c r="AN29" s="34" t="str">
        <f>VLOOKUP($J29,'[1]体检人员详细信息 （不含村干部）'!$B:$AT,37,FALSE)</f>
        <v>18223965751</v>
      </c>
      <c r="AO29" s="21" t="str">
        <f>VLOOKUP($J29,'[1]体检人员详细信息 （不含村干部）'!$B:$AT,38,FALSE)</f>
        <v>18183049411</v>
      </c>
      <c r="AP29" s="21" t="str">
        <f>VLOOKUP($J29,'[1]体检人员详细信息 （不含村干部）'!$B:$AT,39,FALSE)</f>
        <v>重庆市两江新区世贸璀璨天城星斓</v>
      </c>
      <c r="AQ29" s="37">
        <v>71</v>
      </c>
      <c r="AR29" s="37">
        <v>73</v>
      </c>
      <c r="AS29" s="37"/>
      <c r="AT29" s="37">
        <v>144</v>
      </c>
      <c r="AU29" s="37">
        <v>6</v>
      </c>
      <c r="AV29" s="38">
        <v>1</v>
      </c>
      <c r="AW29" s="38">
        <v>7</v>
      </c>
      <c r="AX29" s="38">
        <v>75.8</v>
      </c>
      <c r="AY29" s="37">
        <v>73.9</v>
      </c>
      <c r="AZ29" s="37">
        <v>1</v>
      </c>
    </row>
    <row r="30" ht="40" customHeight="1" spans="1:52">
      <c r="A30" s="31">
        <v>28</v>
      </c>
      <c r="B30" s="16" t="s">
        <v>132</v>
      </c>
      <c r="C30" s="16" t="s">
        <v>416</v>
      </c>
      <c r="D30" s="17" t="s">
        <v>429</v>
      </c>
      <c r="E30" s="19" t="s">
        <v>430</v>
      </c>
      <c r="F30" s="32" t="s">
        <v>430</v>
      </c>
      <c r="G30" s="17" t="s">
        <v>136</v>
      </c>
      <c r="H30" s="33" t="str">
        <f>VLOOKUP(E30,'[2]体检人员详细信息 （不含村干部）'!$A:$B,2,FALSE)</f>
        <v>500234200205041498</v>
      </c>
      <c r="I30" s="33" t="b">
        <f t="shared" si="0"/>
        <v>1</v>
      </c>
      <c r="J30" s="20" t="s">
        <v>431</v>
      </c>
      <c r="K30" s="20"/>
      <c r="L30" s="20" t="str">
        <f>VLOOKUP(J30,'[2]体检人员详细信息 （不含村干部）'!$B:$L,11,FALSE)</f>
        <v>汉族</v>
      </c>
      <c r="M30" s="20" t="b">
        <f t="shared" si="1"/>
        <v>1</v>
      </c>
      <c r="N30" s="20" t="str">
        <f>VLOOKUP(J30,'[1]体检人员详细信息 （不含村干部）'!$B:$AT,11,FALSE)</f>
        <v>汉族</v>
      </c>
      <c r="O30" s="20" t="str">
        <f>VLOOKUP(J30,'[2]体检人员详细信息 （不含村干部）'!$B:$M,12,FALSE)</f>
        <v>2002-05-04</v>
      </c>
      <c r="P30" s="20" t="b">
        <f t="shared" si="2"/>
        <v>1</v>
      </c>
      <c r="Q30" s="20" t="str">
        <f>VLOOKUP(J30,'[1]体检人员详细信息 （不含村干部）'!$B:$AT,12,FALSE)</f>
        <v>2002-05-04</v>
      </c>
      <c r="R30" s="20" t="str">
        <f>VLOOKUP(J30,'[2]体检人员详细信息 （不含村干部）'!$B:$N,13,FALSE)</f>
        <v>23</v>
      </c>
      <c r="S30" s="20" t="b">
        <f t="shared" si="3"/>
        <v>1</v>
      </c>
      <c r="T30" s="20" t="str">
        <f>VLOOKUP($J30,'[1]体检人员详细信息 （不含村干部）'!$B:$AT,13,FALSE)</f>
        <v>23</v>
      </c>
      <c r="U30" s="20" t="str">
        <f>VLOOKUP(J30,'[2]体检人员详细信息 （不含村干部）'!$B:$O,14,FALSE)</f>
        <v>重庆市开州区</v>
      </c>
      <c r="V30" s="20" t="b">
        <f t="shared" si="4"/>
        <v>1</v>
      </c>
      <c r="W30" s="20" t="str">
        <f>VLOOKUP($J30,'[1]体检人员详细信息 （不含村干部）'!$B:$AT,14,FALSE)</f>
        <v>重庆市开州区</v>
      </c>
      <c r="X30" s="20"/>
      <c r="Y30" s="20"/>
      <c r="Z30" s="20" t="str">
        <f>VLOOKUP($J30,'[1]体检人员详细信息 （不含村干部）'!$B:$AT,15,FALSE)</f>
        <v>共青团员</v>
      </c>
      <c r="AA30" s="20" t="str">
        <f>VLOOKUP($J30,'[1]体检人员详细信息 （不含村干部）'!$B:$AT,16,FALSE)</f>
        <v>陕西国际商贸学院</v>
      </c>
      <c r="AB30" s="20" t="str">
        <f>VLOOKUP(D30,'[2]体检人员详细信息 （不含村干部）'!$C:$S,17,FALSE)</f>
        <v>药学</v>
      </c>
      <c r="AC30" s="20" t="b">
        <f t="shared" si="5"/>
        <v>1</v>
      </c>
      <c r="AD30" s="20" t="str">
        <f>VLOOKUP($J30,'[1]体检人员详细信息 （不含村干部）'!$B:$AT,18,FALSE)</f>
        <v>药学</v>
      </c>
      <c r="AE30" s="21" t="str">
        <f>VLOOKUP($J30,'[1]体检人员详细信息 （不含村干部）'!$B:$AT,17,FALSE)</f>
        <v>2024-07-01</v>
      </c>
      <c r="AF30" s="21" t="str">
        <f>VLOOKUP($J30,'[1]体检人员详细信息 （不含村干部）'!$B:$AT,19,FALSE)</f>
        <v>大学本科</v>
      </c>
      <c r="AG30" s="21" t="str">
        <f>VLOOKUP($J30,'[1]体检人员详细信息 （不含村干部）'!$B:$AT,20,FALSE)</f>
        <v>学士</v>
      </c>
      <c r="AH30" s="21" t="str">
        <f>VLOOKUP($J30,'[1]体检人员详细信息 （不含村干部）'!$B:$AT,22,FALSE)</f>
        <v>全日制</v>
      </c>
      <c r="AI30" s="21" t="str">
        <f>VLOOKUP($J30,'[1]体检人员详细信息 （不含村干部）'!$B:$AT,23,FALSE)</f>
        <v>无</v>
      </c>
      <c r="AJ30" s="18" t="str">
        <f>VLOOKUP($J30,'[1]体检人员详细信息 （不含村干部）'!$B:$AT,24,FALSE)</f>
        <v>否</v>
      </c>
      <c r="AK30" s="18" t="str">
        <f>VLOOKUP($J30,'[1]体检人员详细信息 （不含村干部）'!$B:$AT,25,FALSE)</f>
        <v>是</v>
      </c>
      <c r="AL30" s="21" t="str">
        <f>VLOOKUP($J30,'[1]体检人员详细信息 （不含村干部）'!$B:$AT,32,FALSE)</f>
        <v>无</v>
      </c>
      <c r="AM30" s="21" t="str">
        <f>VLOOKUP($J30,'[1]体检人员详细信息 （不含村干部）'!$B:$AT,33,FALSE)</f>
        <v>无</v>
      </c>
      <c r="AN30" s="34" t="str">
        <f>VLOOKUP($J30,'[1]体检人员详细信息 （不含村干部）'!$B:$AT,37,FALSE)</f>
        <v>15310519198</v>
      </c>
      <c r="AO30" s="21" t="str">
        <f>VLOOKUP($J30,'[1]体检人员详细信息 （不含村干部）'!$B:$AT,38,FALSE)</f>
        <v>13983532480</v>
      </c>
      <c r="AP30" s="21" t="str">
        <f>VLOOKUP($J30,'[1]体检人员详细信息 （不含村干部）'!$B:$AT,39,FALSE)</f>
        <v>重庆市开州区汉丰街道安康街344号12幢2单元1-1</v>
      </c>
      <c r="AQ30" s="37">
        <v>67.5</v>
      </c>
      <c r="AR30" s="37">
        <v>64</v>
      </c>
      <c r="AS30" s="37"/>
      <c r="AT30" s="37">
        <v>131.5</v>
      </c>
      <c r="AU30" s="37">
        <v>6</v>
      </c>
      <c r="AV30" s="38">
        <v>1</v>
      </c>
      <c r="AW30" s="38">
        <v>15</v>
      </c>
      <c r="AX30" s="38">
        <v>73.8</v>
      </c>
      <c r="AY30" s="37">
        <v>69.775</v>
      </c>
      <c r="AZ30" s="37">
        <v>2</v>
      </c>
    </row>
    <row r="31" ht="40" customHeight="1" spans="1:52">
      <c r="A31" s="31">
        <v>29</v>
      </c>
      <c r="B31" s="16" t="s">
        <v>132</v>
      </c>
      <c r="C31" s="16" t="s">
        <v>416</v>
      </c>
      <c r="D31" s="17" t="s">
        <v>438</v>
      </c>
      <c r="E31" s="19" t="s">
        <v>439</v>
      </c>
      <c r="F31" s="32" t="s">
        <v>439</v>
      </c>
      <c r="G31" s="17" t="s">
        <v>136</v>
      </c>
      <c r="H31" s="33" t="str">
        <f>VLOOKUP(E31,'[2]体检人员详细信息 （不含村干部）'!$A:$B,2,FALSE)</f>
        <v>500236200004140214</v>
      </c>
      <c r="I31" s="33" t="b">
        <f t="shared" si="0"/>
        <v>1</v>
      </c>
      <c r="J31" s="20" t="s">
        <v>440</v>
      </c>
      <c r="K31" s="20"/>
      <c r="L31" s="20" t="str">
        <f>VLOOKUP(J31,'[2]体检人员详细信息 （不含村干部）'!$B:$L,11,FALSE)</f>
        <v>汉族</v>
      </c>
      <c r="M31" s="20" t="b">
        <f t="shared" si="1"/>
        <v>1</v>
      </c>
      <c r="N31" s="20" t="str">
        <f>VLOOKUP(J31,'[1]体检人员详细信息 （不含村干部）'!$B:$AT,11,FALSE)</f>
        <v>汉族</v>
      </c>
      <c r="O31" s="20" t="str">
        <f>VLOOKUP(J31,'[2]体检人员详细信息 （不含村干部）'!$B:$M,12,FALSE)</f>
        <v>2000-04-14</v>
      </c>
      <c r="P31" s="20" t="b">
        <f t="shared" si="2"/>
        <v>1</v>
      </c>
      <c r="Q31" s="20" t="str">
        <f>VLOOKUP(J31,'[1]体检人员详细信息 （不含村干部）'!$B:$AT,12,FALSE)</f>
        <v>2000-04-14</v>
      </c>
      <c r="R31" s="20" t="str">
        <f>VLOOKUP(J31,'[2]体检人员详细信息 （不含村干部）'!$B:$N,13,FALSE)</f>
        <v>24</v>
      </c>
      <c r="S31" s="20" t="b">
        <f t="shared" si="3"/>
        <v>1</v>
      </c>
      <c r="T31" s="20" t="str">
        <f>VLOOKUP($J31,'[1]体检人员详细信息 （不含村干部）'!$B:$AT,13,FALSE)</f>
        <v>24</v>
      </c>
      <c r="U31" s="20" t="str">
        <f>VLOOKUP(J31,'[2]体检人员详细信息 （不含村干部）'!$B:$O,14,FALSE)</f>
        <v>重庆市奉节县</v>
      </c>
      <c r="V31" s="20" t="b">
        <f t="shared" si="4"/>
        <v>1</v>
      </c>
      <c r="W31" s="20" t="str">
        <f>VLOOKUP($J31,'[1]体检人员详细信息 （不含村干部）'!$B:$AT,14,FALSE)</f>
        <v>重庆市奉节县</v>
      </c>
      <c r="X31" s="20"/>
      <c r="Y31" s="20"/>
      <c r="Z31" s="20" t="str">
        <f>VLOOKUP($J31,'[1]体检人员详细信息 （不含村干部）'!$B:$AT,15,FALSE)</f>
        <v>共青团员</v>
      </c>
      <c r="AA31" s="20" t="str">
        <f>VLOOKUP($J31,'[1]体检人员详细信息 （不含村干部）'!$B:$AT,16,FALSE)</f>
        <v>厦门医学院</v>
      </c>
      <c r="AB31" s="20" t="str">
        <f>VLOOKUP(D31,'[2]体检人员详细信息 （不含村干部）'!$C:$S,17,FALSE)</f>
        <v>中药学</v>
      </c>
      <c r="AC31" s="20" t="b">
        <f t="shared" si="5"/>
        <v>1</v>
      </c>
      <c r="AD31" s="20" t="str">
        <f>VLOOKUP($J31,'[1]体检人员详细信息 （不含村干部）'!$B:$AT,18,FALSE)</f>
        <v>中药学</v>
      </c>
      <c r="AE31" s="21" t="str">
        <f>VLOOKUP($J31,'[1]体检人员详细信息 （不含村干部）'!$B:$AT,17,FALSE)</f>
        <v>2024-07-01</v>
      </c>
      <c r="AF31" s="21" t="str">
        <f>VLOOKUP($J31,'[1]体检人员详细信息 （不含村干部）'!$B:$AT,19,FALSE)</f>
        <v>大学本科</v>
      </c>
      <c r="AG31" s="21" t="str">
        <f>VLOOKUP($J31,'[1]体检人员详细信息 （不含村干部）'!$B:$AT,20,FALSE)</f>
        <v>学士</v>
      </c>
      <c r="AH31" s="21" t="str">
        <f>VLOOKUP($J31,'[1]体检人员详细信息 （不含村干部）'!$B:$AT,22,FALSE)</f>
        <v>全日制</v>
      </c>
      <c r="AI31" s="21" t="str">
        <f>VLOOKUP($J31,'[1]体检人员详细信息 （不含村干部）'!$B:$AT,23,FALSE)</f>
        <v>无</v>
      </c>
      <c r="AJ31" s="18" t="str">
        <f>VLOOKUP($J31,'[1]体检人员详细信息 （不含村干部）'!$B:$AT,24,FALSE)</f>
        <v>是</v>
      </c>
      <c r="AK31" s="18" t="str">
        <f>VLOOKUP($J31,'[1]体检人员详细信息 （不含村干部）'!$B:$AT,25,FALSE)</f>
        <v>是</v>
      </c>
      <c r="AL31" s="21" t="str">
        <f>VLOOKUP($J31,'[1]体检人员详细信息 （不含村干部）'!$B:$AT,32,FALSE)</f>
        <v>无</v>
      </c>
      <c r="AM31" s="21" t="str">
        <f>VLOOKUP($J31,'[1]体检人员详细信息 （不含村干部）'!$B:$AT,33,FALSE)</f>
        <v>无</v>
      </c>
      <c r="AN31" s="34" t="str">
        <f>VLOOKUP($J31,'[1]体检人员详细信息 （不含村干部）'!$B:$AT,37,FALSE)</f>
        <v>15923815941</v>
      </c>
      <c r="AO31" s="21" t="str">
        <f>VLOOKUP($J31,'[1]体检人员详细信息 （不含村干部）'!$B:$AT,38,FALSE)</f>
        <v>15923878631</v>
      </c>
      <c r="AP31" s="21" t="str">
        <f>VLOOKUP($J31,'[1]体检人员详细信息 （不含村干部）'!$B:$AT,39,FALSE)</f>
        <v>重庆市奉节县金橙街47号102</v>
      </c>
      <c r="AQ31" s="37">
        <v>55.5</v>
      </c>
      <c r="AR31" s="37">
        <v>71.5</v>
      </c>
      <c r="AS31" s="37"/>
      <c r="AT31" s="37">
        <v>127</v>
      </c>
      <c r="AU31" s="37">
        <v>6</v>
      </c>
      <c r="AV31" s="38">
        <v>1</v>
      </c>
      <c r="AW31" s="38">
        <v>9</v>
      </c>
      <c r="AX31" s="38">
        <v>72.4</v>
      </c>
      <c r="AY31" s="37">
        <v>67.95</v>
      </c>
      <c r="AZ31" s="37">
        <v>3</v>
      </c>
    </row>
    <row r="32" ht="40" customHeight="1" spans="1:52">
      <c r="A32" s="31">
        <v>30</v>
      </c>
      <c r="B32" s="16" t="s">
        <v>132</v>
      </c>
      <c r="C32" s="16" t="s">
        <v>448</v>
      </c>
      <c r="D32" s="17" t="s">
        <v>449</v>
      </c>
      <c r="E32" s="19" t="s">
        <v>450</v>
      </c>
      <c r="F32" s="32" t="s">
        <v>450</v>
      </c>
      <c r="G32" s="17" t="s">
        <v>210</v>
      </c>
      <c r="H32" s="33" t="str">
        <f>VLOOKUP(E32,'[2]体检人员详细信息 （不含村干部）'!$A:$B,2,FALSE)</f>
        <v>500238200311290020</v>
      </c>
      <c r="I32" s="33" t="b">
        <f t="shared" si="0"/>
        <v>1</v>
      </c>
      <c r="J32" s="20" t="s">
        <v>451</v>
      </c>
      <c r="K32" s="20"/>
      <c r="L32" s="20" t="str">
        <f>VLOOKUP(J32,'[2]体检人员详细信息 （不含村干部）'!$B:$L,11,FALSE)</f>
        <v>汉族</v>
      </c>
      <c r="M32" s="20" t="b">
        <f t="shared" si="1"/>
        <v>1</v>
      </c>
      <c r="N32" s="20" t="str">
        <f>VLOOKUP(J32,'[1]体检人员详细信息 （不含村干部）'!$B:$AT,11,FALSE)</f>
        <v>汉族</v>
      </c>
      <c r="O32" s="20" t="str">
        <f>VLOOKUP(J32,'[2]体检人员详细信息 （不含村干部）'!$B:$M,12,FALSE)</f>
        <v>2003-11-29</v>
      </c>
      <c r="P32" s="20" t="b">
        <f t="shared" si="2"/>
        <v>1</v>
      </c>
      <c r="Q32" s="20" t="str">
        <f>VLOOKUP(J32,'[1]体检人员详细信息 （不含村干部）'!$B:$AT,12,FALSE)</f>
        <v>2003-11-29</v>
      </c>
      <c r="R32" s="20" t="str">
        <f>VLOOKUP(J32,'[2]体检人员详细信息 （不含村干部）'!$B:$N,13,FALSE)</f>
        <v>22</v>
      </c>
      <c r="S32" s="20" t="b">
        <f t="shared" si="3"/>
        <v>1</v>
      </c>
      <c r="T32" s="20" t="str">
        <f>VLOOKUP($J32,'[1]体检人员详细信息 （不含村干部）'!$B:$AT,13,FALSE)</f>
        <v>22</v>
      </c>
      <c r="U32" s="20" t="str">
        <f>VLOOKUP(J32,'[2]体检人员详细信息 （不含村干部）'!$B:$O,14,FALSE)</f>
        <v>重庆市开州区</v>
      </c>
      <c r="V32" s="20" t="b">
        <f t="shared" si="4"/>
        <v>1</v>
      </c>
      <c r="W32" s="20" t="str">
        <f>VLOOKUP($J32,'[1]体检人员详细信息 （不含村干部）'!$B:$AT,14,FALSE)</f>
        <v>重庆市开州区</v>
      </c>
      <c r="X32" s="20"/>
      <c r="Y32" s="20"/>
      <c r="Z32" s="20" t="str">
        <f>VLOOKUP($J32,'[1]体检人员详细信息 （不含村干部）'!$B:$AT,15,FALSE)</f>
        <v>群众</v>
      </c>
      <c r="AA32" s="20" t="str">
        <f>VLOOKUP($J32,'[1]体检人员详细信息 （不含村干部）'!$B:$AT,16,FALSE)</f>
        <v>西南大学</v>
      </c>
      <c r="AB32" s="20" t="str">
        <f>VLOOKUP(D32,'[2]体检人员详细信息 （不含村干部）'!$C:$S,17,FALSE)</f>
        <v>植物保护</v>
      </c>
      <c r="AC32" s="20" t="b">
        <f t="shared" si="5"/>
        <v>1</v>
      </c>
      <c r="AD32" s="20" t="str">
        <f>VLOOKUP($J32,'[1]体检人员详细信息 （不含村干部）'!$B:$AT,18,FALSE)</f>
        <v>植物保护</v>
      </c>
      <c r="AE32" s="21" t="str">
        <f>VLOOKUP($J32,'[1]体检人员详细信息 （不含村干部）'!$B:$AT,17,FALSE)</f>
        <v>2026-06-30</v>
      </c>
      <c r="AF32" s="21" t="str">
        <f>VLOOKUP($J32,'[1]体检人员详细信息 （不含村干部）'!$B:$AT,19,FALSE)</f>
        <v>大学本科</v>
      </c>
      <c r="AG32" s="21" t="str">
        <f>VLOOKUP($J32,'[1]体检人员详细信息 （不含村干部）'!$B:$AT,20,FALSE)</f>
        <v>学士</v>
      </c>
      <c r="AH32" s="21" t="str">
        <f>VLOOKUP($J32,'[1]体检人员详细信息 （不含村干部）'!$B:$AT,22,FALSE)</f>
        <v>全日制</v>
      </c>
      <c r="AI32" s="21" t="str">
        <f>VLOOKUP($J32,'[1]体检人员详细信息 （不含村干部）'!$B:$AT,23,FALSE)</f>
        <v>无</v>
      </c>
      <c r="AJ32" s="18" t="str">
        <f>VLOOKUP($J32,'[1]体检人员详细信息 （不含村干部）'!$B:$AT,24,FALSE)</f>
        <v>是</v>
      </c>
      <c r="AK32" s="18" t="str">
        <f>VLOOKUP($J32,'[1]体检人员详细信息 （不含村干部）'!$B:$AT,25,FALSE)</f>
        <v>是</v>
      </c>
      <c r="AL32" s="21" t="str">
        <f>VLOOKUP($J32,'[1]体检人员详细信息 （不含村干部）'!$B:$AT,32,FALSE)</f>
        <v>无</v>
      </c>
      <c r="AM32" s="21" t="str">
        <f>VLOOKUP($J32,'[1]体检人员详细信息 （不含村干部）'!$B:$AT,33,FALSE)</f>
        <v>无</v>
      </c>
      <c r="AN32" s="34" t="str">
        <f>VLOOKUP($J32,'[1]体检人员详细信息 （不含村干部）'!$B:$AT,37,FALSE)</f>
        <v>15826405963</v>
      </c>
      <c r="AO32" s="21" t="str">
        <f>VLOOKUP($J32,'[1]体检人员详细信息 （不含村干部）'!$B:$AT,38,FALSE)</f>
        <v>15826405963</v>
      </c>
      <c r="AP32" s="21" t="str">
        <f>VLOOKUP($J32,'[1]体检人员详细信息 （不含村干部）'!$B:$AT,39,FALSE)</f>
        <v>重庆市开州区汉丰街道安康社区26号院2栋3单元501</v>
      </c>
      <c r="AQ32" s="37">
        <v>73.5</v>
      </c>
      <c r="AR32" s="37">
        <v>54</v>
      </c>
      <c r="AS32" s="37"/>
      <c r="AT32" s="37">
        <v>127.5</v>
      </c>
      <c r="AU32" s="37">
        <v>7</v>
      </c>
      <c r="AV32" s="38">
        <v>1</v>
      </c>
      <c r="AW32" s="38">
        <v>17</v>
      </c>
      <c r="AX32" s="38">
        <v>83.8</v>
      </c>
      <c r="AY32" s="37">
        <v>73.775</v>
      </c>
      <c r="AZ32" s="37">
        <v>1</v>
      </c>
    </row>
    <row r="33" ht="40" customHeight="1" spans="1:52">
      <c r="A33" s="31">
        <v>31</v>
      </c>
      <c r="B33" s="16" t="s">
        <v>132</v>
      </c>
      <c r="C33" s="16" t="s">
        <v>448</v>
      </c>
      <c r="D33" s="17" t="s">
        <v>457</v>
      </c>
      <c r="E33" s="19" t="s">
        <v>458</v>
      </c>
      <c r="F33" s="32" t="s">
        <v>458</v>
      </c>
      <c r="G33" s="17" t="s">
        <v>210</v>
      </c>
      <c r="H33" s="33" t="str">
        <f>VLOOKUP(E33,'[2]体检人员详细信息 （不含村干部）'!$A:$B,2,FALSE)</f>
        <v>500234200301021147</v>
      </c>
      <c r="I33" s="33" t="b">
        <f t="shared" si="0"/>
        <v>1</v>
      </c>
      <c r="J33" s="20" t="s">
        <v>459</v>
      </c>
      <c r="K33" s="20"/>
      <c r="L33" s="20" t="str">
        <f>VLOOKUP(J33,'[2]体检人员详细信息 （不含村干部）'!$B:$L,11,FALSE)</f>
        <v>汉族</v>
      </c>
      <c r="M33" s="20" t="b">
        <f t="shared" si="1"/>
        <v>1</v>
      </c>
      <c r="N33" s="20" t="str">
        <f>VLOOKUP(J33,'[1]体检人员详细信息 （不含村干部）'!$B:$AT,11,FALSE)</f>
        <v>汉族</v>
      </c>
      <c r="O33" s="20" t="str">
        <f>VLOOKUP(J33,'[2]体检人员详细信息 （不含村干部）'!$B:$M,12,FALSE)</f>
        <v>2003-01-02</v>
      </c>
      <c r="P33" s="20" t="b">
        <f t="shared" si="2"/>
        <v>1</v>
      </c>
      <c r="Q33" s="20" t="str">
        <f>VLOOKUP(J33,'[1]体检人员详细信息 （不含村干部）'!$B:$AT,12,FALSE)</f>
        <v>2003-01-02</v>
      </c>
      <c r="R33" s="20" t="str">
        <f>VLOOKUP(J33,'[2]体检人员详细信息 （不含村干部）'!$B:$N,13,FALSE)</f>
        <v>22</v>
      </c>
      <c r="S33" s="20" t="b">
        <f t="shared" si="3"/>
        <v>1</v>
      </c>
      <c r="T33" s="20" t="str">
        <f>VLOOKUP($J33,'[1]体检人员详细信息 （不含村干部）'!$B:$AT,13,FALSE)</f>
        <v>22</v>
      </c>
      <c r="U33" s="20" t="str">
        <f>VLOOKUP(J33,'[2]体检人员详细信息 （不含村干部）'!$B:$O,14,FALSE)</f>
        <v>重庆市开州区</v>
      </c>
      <c r="V33" s="20" t="b">
        <f t="shared" si="4"/>
        <v>1</v>
      </c>
      <c r="W33" s="20" t="str">
        <f>VLOOKUP($J33,'[1]体检人员详细信息 （不含村干部）'!$B:$AT,14,FALSE)</f>
        <v>重庆市开州区</v>
      </c>
      <c r="X33" s="20"/>
      <c r="Y33" s="20"/>
      <c r="Z33" s="20" t="str">
        <f>VLOOKUP($J33,'[1]体检人员详细信息 （不含村干部）'!$B:$AT,15,FALSE)</f>
        <v>群众</v>
      </c>
      <c r="AA33" s="20" t="str">
        <f>VLOOKUP($J33,'[1]体检人员详细信息 （不含村干部）'!$B:$AT,16,FALSE)</f>
        <v>四川农业大学</v>
      </c>
      <c r="AB33" s="20" t="str">
        <f>VLOOKUP(D33,'[2]体检人员详细信息 （不含村干部）'!$C:$S,17,FALSE)</f>
        <v>种子科学与工程</v>
      </c>
      <c r="AC33" s="20" t="b">
        <f t="shared" si="5"/>
        <v>1</v>
      </c>
      <c r="AD33" s="20" t="str">
        <f>VLOOKUP($J33,'[1]体检人员详细信息 （不含村干部）'!$B:$AT,18,FALSE)</f>
        <v>种子科学与工程</v>
      </c>
      <c r="AE33" s="21" t="str">
        <f>VLOOKUP($J33,'[1]体检人员详细信息 （不含村干部）'!$B:$AT,17,FALSE)</f>
        <v>2026-07-01</v>
      </c>
      <c r="AF33" s="21" t="str">
        <f>VLOOKUP($J33,'[1]体检人员详细信息 （不含村干部）'!$B:$AT,19,FALSE)</f>
        <v>大学本科</v>
      </c>
      <c r="AG33" s="21" t="str">
        <f>VLOOKUP($J33,'[1]体检人员详细信息 （不含村干部）'!$B:$AT,20,FALSE)</f>
        <v>学士</v>
      </c>
      <c r="AH33" s="21" t="str">
        <f>VLOOKUP($J33,'[1]体检人员详细信息 （不含村干部）'!$B:$AT,22,FALSE)</f>
        <v>全日制</v>
      </c>
      <c r="AI33" s="21" t="str">
        <f>VLOOKUP($J33,'[1]体检人员详细信息 （不含村干部）'!$B:$AT,23,FALSE)</f>
        <v>无</v>
      </c>
      <c r="AJ33" s="18" t="str">
        <f>VLOOKUP($J33,'[1]体检人员详细信息 （不含村干部）'!$B:$AT,24,FALSE)</f>
        <v>是</v>
      </c>
      <c r="AK33" s="18" t="str">
        <f>VLOOKUP($J33,'[1]体检人员详细信息 （不含村干部）'!$B:$AT,25,FALSE)</f>
        <v>否</v>
      </c>
      <c r="AL33" s="21" t="str">
        <f>VLOOKUP($J33,'[1]体检人员详细信息 （不含村干部）'!$B:$AT,32,FALSE)</f>
        <v>无</v>
      </c>
      <c r="AM33" s="21" t="str">
        <f>VLOOKUP($J33,'[1]体检人员详细信息 （不含村干部）'!$B:$AT,33,FALSE)</f>
        <v>无</v>
      </c>
      <c r="AN33" s="34" t="str">
        <f>VLOOKUP($J33,'[1]体检人员详细信息 （不含村干部）'!$B:$AT,37,FALSE)</f>
        <v>13452719123</v>
      </c>
      <c r="AO33" s="21" t="str">
        <f>VLOOKUP($J33,'[1]体检人员详细信息 （不含村干部）'!$B:$AT,38,FALSE)</f>
        <v>13224909888</v>
      </c>
      <c r="AP33" s="21" t="str">
        <f>VLOOKUP($J33,'[1]体检人员详细信息 （不含村干部）'!$B:$AT,39,FALSE)</f>
        <v>重庆市开州区汉丰街道安康一号院四单元501</v>
      </c>
      <c r="AQ33" s="37">
        <v>64</v>
      </c>
      <c r="AR33" s="37">
        <v>63</v>
      </c>
      <c r="AS33" s="37"/>
      <c r="AT33" s="37">
        <v>127</v>
      </c>
      <c r="AU33" s="37">
        <v>7</v>
      </c>
      <c r="AV33" s="38">
        <v>1</v>
      </c>
      <c r="AW33" s="38">
        <v>12</v>
      </c>
      <c r="AX33" s="38">
        <v>82</v>
      </c>
      <c r="AY33" s="37">
        <v>72.75</v>
      </c>
      <c r="AZ33" s="37">
        <v>2</v>
      </c>
    </row>
    <row r="34" ht="40" customHeight="1" spans="1:52">
      <c r="A34" s="31">
        <v>32</v>
      </c>
      <c r="B34" s="16" t="s">
        <v>132</v>
      </c>
      <c r="C34" s="16" t="s">
        <v>448</v>
      </c>
      <c r="D34" s="17" t="s">
        <v>466</v>
      </c>
      <c r="E34" s="19" t="s">
        <v>467</v>
      </c>
      <c r="F34" s="32" t="s">
        <v>467</v>
      </c>
      <c r="G34" s="17" t="s">
        <v>210</v>
      </c>
      <c r="H34" s="33" t="str">
        <f>VLOOKUP(E34,'[2]体检人员详细信息 （不含村干部）'!$A:$B,2,FALSE)</f>
        <v>500234200107193201</v>
      </c>
      <c r="I34" s="33" t="b">
        <f t="shared" si="0"/>
        <v>1</v>
      </c>
      <c r="J34" s="20" t="s">
        <v>468</v>
      </c>
      <c r="K34" s="20"/>
      <c r="L34" s="20" t="str">
        <f>VLOOKUP(J34,'[2]体检人员详细信息 （不含村干部）'!$B:$L,11,FALSE)</f>
        <v>汉族</v>
      </c>
      <c r="M34" s="20" t="b">
        <f t="shared" si="1"/>
        <v>1</v>
      </c>
      <c r="N34" s="20" t="str">
        <f>VLOOKUP(J34,'[1]体检人员详细信息 （不含村干部）'!$B:$AT,11,FALSE)</f>
        <v>汉族</v>
      </c>
      <c r="O34" s="20" t="str">
        <f>VLOOKUP(J34,'[2]体检人员详细信息 （不含村干部）'!$B:$M,12,FALSE)</f>
        <v>2001-07-19</v>
      </c>
      <c r="P34" s="20" t="b">
        <f t="shared" si="2"/>
        <v>1</v>
      </c>
      <c r="Q34" s="20" t="str">
        <f>VLOOKUP(J34,'[1]体检人员详细信息 （不含村干部）'!$B:$AT,12,FALSE)</f>
        <v>2001-07-19</v>
      </c>
      <c r="R34" s="20" t="str">
        <f>VLOOKUP(J34,'[2]体检人员详细信息 （不含村干部）'!$B:$N,13,FALSE)</f>
        <v>24</v>
      </c>
      <c r="S34" s="20" t="b">
        <f t="shared" si="3"/>
        <v>1</v>
      </c>
      <c r="T34" s="20" t="str">
        <f>VLOOKUP($J34,'[1]体检人员详细信息 （不含村干部）'!$B:$AT,13,FALSE)</f>
        <v>24</v>
      </c>
      <c r="U34" s="20" t="str">
        <f>VLOOKUP(J34,'[2]体检人员详细信息 （不含村干部）'!$B:$O,14,FALSE)</f>
        <v>重庆省重庆市</v>
      </c>
      <c r="V34" s="20" t="b">
        <f t="shared" si="4"/>
        <v>1</v>
      </c>
      <c r="W34" s="20" t="str">
        <f>VLOOKUP($J34,'[1]体检人员详细信息 （不含村干部）'!$B:$AT,14,FALSE)</f>
        <v>重庆省重庆市</v>
      </c>
      <c r="X34" s="20"/>
      <c r="Y34" s="20"/>
      <c r="Z34" s="20" t="str">
        <f>VLOOKUP($J34,'[1]体检人员详细信息 （不含村干部）'!$B:$AT,15,FALSE)</f>
        <v>共青团员</v>
      </c>
      <c r="AA34" s="20" t="str">
        <f>VLOOKUP($J34,'[1]体检人员详细信息 （不含村干部）'!$B:$AT,16,FALSE)</f>
        <v>山东现代学院</v>
      </c>
      <c r="AB34" s="20" t="str">
        <f>VLOOKUP(D34,'[2]体检人员详细信息 （不含村干部）'!$C:$S,17,FALSE)</f>
        <v>药学</v>
      </c>
      <c r="AC34" s="20" t="b">
        <f t="shared" si="5"/>
        <v>1</v>
      </c>
      <c r="AD34" s="20" t="str">
        <f>VLOOKUP($J34,'[1]体检人员详细信息 （不含村干部）'!$B:$AT,18,FALSE)</f>
        <v>药学</v>
      </c>
      <c r="AE34" s="21" t="str">
        <f>VLOOKUP($J34,'[1]体检人员详细信息 （不含村干部）'!$B:$AT,17,FALSE)</f>
        <v>2024-06-20</v>
      </c>
      <c r="AF34" s="21" t="str">
        <f>VLOOKUP($J34,'[1]体检人员详细信息 （不含村干部）'!$B:$AT,19,FALSE)</f>
        <v>大学本科</v>
      </c>
      <c r="AG34" s="21" t="str">
        <f>VLOOKUP($J34,'[1]体检人员详细信息 （不含村干部）'!$B:$AT,20,FALSE)</f>
        <v>学士</v>
      </c>
      <c r="AH34" s="21" t="str">
        <f>VLOOKUP($J34,'[1]体检人员详细信息 （不含村干部）'!$B:$AT,22,FALSE)</f>
        <v>全日制</v>
      </c>
      <c r="AI34" s="21" t="str">
        <f>VLOOKUP($J34,'[1]体检人员详细信息 （不含村干部）'!$B:$AT,23,FALSE)</f>
        <v>无</v>
      </c>
      <c r="AJ34" s="18" t="str">
        <f>VLOOKUP($J34,'[1]体检人员详细信息 （不含村干部）'!$B:$AT,24,FALSE)</f>
        <v>否</v>
      </c>
      <c r="AK34" s="18" t="str">
        <f>VLOOKUP($J34,'[1]体检人员详细信息 （不含村干部）'!$B:$AT,25,FALSE)</f>
        <v>是</v>
      </c>
      <c r="AL34" s="21" t="str">
        <f>VLOOKUP($J34,'[1]体检人员详细信息 （不含村干部）'!$B:$AT,32,FALSE)</f>
        <v>无</v>
      </c>
      <c r="AM34" s="21" t="str">
        <f>VLOOKUP($J34,'[1]体检人员详细信息 （不含村干部）'!$B:$AT,33,FALSE)</f>
        <v>无</v>
      </c>
      <c r="AN34" s="34" t="str">
        <f>VLOOKUP($J34,'[1]体检人员详细信息 （不含村干部）'!$B:$AT,37,FALSE)</f>
        <v>18875380096</v>
      </c>
      <c r="AO34" s="21" t="str">
        <f>VLOOKUP($J34,'[1]体检人员详细信息 （不含村干部）'!$B:$AT,38,FALSE)</f>
        <v>18723645308</v>
      </c>
      <c r="AP34" s="21" t="str">
        <f>VLOOKUP($J34,'[1]体检人员详细信息 （不含村干部）'!$B:$AT,39,FALSE)</f>
        <v>重庆市开州区高桥镇同乐村1组65号</v>
      </c>
      <c r="AQ34" s="37">
        <v>61</v>
      </c>
      <c r="AR34" s="37">
        <v>69</v>
      </c>
      <c r="AS34" s="37"/>
      <c r="AT34" s="37">
        <v>130</v>
      </c>
      <c r="AU34" s="37">
        <v>7</v>
      </c>
      <c r="AV34" s="38">
        <v>1</v>
      </c>
      <c r="AW34" s="38">
        <v>10</v>
      </c>
      <c r="AX34" s="38">
        <v>80.4</v>
      </c>
      <c r="AY34" s="37">
        <v>72.7</v>
      </c>
      <c r="AZ34" s="37">
        <v>3</v>
      </c>
    </row>
    <row r="35" ht="40" customHeight="1" spans="1:52">
      <c r="A35" s="31">
        <v>33</v>
      </c>
      <c r="B35" s="16" t="s">
        <v>132</v>
      </c>
      <c r="C35" s="16" t="s">
        <v>476</v>
      </c>
      <c r="D35" s="17" t="s">
        <v>477</v>
      </c>
      <c r="E35" s="19" t="s">
        <v>478</v>
      </c>
      <c r="F35" s="32" t="s">
        <v>478</v>
      </c>
      <c r="G35" s="17" t="s">
        <v>136</v>
      </c>
      <c r="H35" s="33" t="str">
        <f>VLOOKUP(E35,'[2]体检人员详细信息 （不含村干部）'!$A:$B,2,FALSE)</f>
        <v>500234199702260434</v>
      </c>
      <c r="I35" s="33" t="b">
        <f t="shared" si="0"/>
        <v>1</v>
      </c>
      <c r="J35" s="20" t="s">
        <v>479</v>
      </c>
      <c r="K35" s="20"/>
      <c r="L35" s="20" t="str">
        <f>VLOOKUP(J35,'[2]体检人员详细信息 （不含村干部）'!$B:$L,11,FALSE)</f>
        <v>汉族</v>
      </c>
      <c r="M35" s="20" t="b">
        <f t="shared" si="1"/>
        <v>1</v>
      </c>
      <c r="N35" s="20" t="str">
        <f>VLOOKUP(J35,'[1]体检人员详细信息 （不含村干部）'!$B:$AT,11,FALSE)</f>
        <v>汉族</v>
      </c>
      <c r="O35" s="20" t="str">
        <f>VLOOKUP(J35,'[2]体检人员详细信息 （不含村干部）'!$B:$M,12,FALSE)</f>
        <v>1997-02-26</v>
      </c>
      <c r="P35" s="20" t="b">
        <f t="shared" si="2"/>
        <v>1</v>
      </c>
      <c r="Q35" s="20" t="str">
        <f>VLOOKUP(J35,'[1]体检人员详细信息 （不含村干部）'!$B:$AT,12,FALSE)</f>
        <v>1997-02-26</v>
      </c>
      <c r="R35" s="20" t="str">
        <f>VLOOKUP(J35,'[2]体检人员详细信息 （不含村干部）'!$B:$N,13,FALSE)</f>
        <v>28</v>
      </c>
      <c r="S35" s="20" t="b">
        <f t="shared" si="3"/>
        <v>1</v>
      </c>
      <c r="T35" s="20" t="str">
        <f>VLOOKUP($J35,'[1]体检人员详细信息 （不含村干部）'!$B:$AT,13,FALSE)</f>
        <v>28</v>
      </c>
      <c r="U35" s="20" t="str">
        <f>VLOOKUP(J35,'[2]体检人员详细信息 （不含村干部）'!$B:$O,14,FALSE)</f>
        <v>重庆市开州区</v>
      </c>
      <c r="V35" s="20" t="b">
        <f t="shared" si="4"/>
        <v>1</v>
      </c>
      <c r="W35" s="20" t="str">
        <f>VLOOKUP($J35,'[1]体检人员详细信息 （不含村干部）'!$B:$AT,14,FALSE)</f>
        <v>重庆市开州区</v>
      </c>
      <c r="X35" s="20"/>
      <c r="Y35" s="20"/>
      <c r="Z35" s="20" t="str">
        <f>VLOOKUP($J35,'[1]体检人员详细信息 （不含村干部）'!$B:$AT,15,FALSE)</f>
        <v>共青团员</v>
      </c>
      <c r="AA35" s="20" t="str">
        <f>VLOOKUP($J35,'[1]体检人员详细信息 （不含村干部）'!$B:$AT,16,FALSE)</f>
        <v>重庆邮电大学同通信与信息工程学院</v>
      </c>
      <c r="AB35" s="20" t="str">
        <f>VLOOKUP(D35,'[2]体检人员详细信息 （不含村干部）'!$C:$S,17,FALSE)</f>
        <v>符合，广播电视工程专业</v>
      </c>
      <c r="AC35" s="20" t="b">
        <f t="shared" si="5"/>
        <v>1</v>
      </c>
      <c r="AD35" s="20" t="str">
        <f>VLOOKUP($J35,'[1]体检人员详细信息 （不含村干部）'!$B:$AT,18,FALSE)</f>
        <v>符合，广播电视工程专业</v>
      </c>
      <c r="AE35" s="21" t="str">
        <f>VLOOKUP($J35,'[1]体检人员详细信息 （不含村干部）'!$B:$AT,17,FALSE)</f>
        <v>2020-06-01</v>
      </c>
      <c r="AF35" s="21" t="str">
        <f>VLOOKUP($J35,'[1]体检人员详细信息 （不含村干部）'!$B:$AT,19,FALSE)</f>
        <v>大学本科</v>
      </c>
      <c r="AG35" s="21" t="str">
        <f>VLOOKUP($J35,'[1]体检人员详细信息 （不含村干部）'!$B:$AT,20,FALSE)</f>
        <v>学士</v>
      </c>
      <c r="AH35" s="21" t="str">
        <f>VLOOKUP($J35,'[1]体检人员详细信息 （不含村干部）'!$B:$AT,22,FALSE)</f>
        <v>全日制</v>
      </c>
      <c r="AI35" s="21" t="str">
        <f>VLOOKUP($J35,'[1]体检人员详细信息 （不含村干部）'!$B:$AT,23,FALSE)</f>
        <v>无</v>
      </c>
      <c r="AJ35" s="18" t="str">
        <f>VLOOKUP($J35,'[1]体检人员详细信息 （不含村干部）'!$B:$AT,24,FALSE)</f>
        <v>否</v>
      </c>
      <c r="AK35" s="18" t="str">
        <f>VLOOKUP($J35,'[1]体检人员详细信息 （不含村干部）'!$B:$AT,25,FALSE)</f>
        <v>否</v>
      </c>
      <c r="AL35" s="21" t="str">
        <f>VLOOKUP($J35,'[1]体检人员详细信息 （不含村干部）'!$B:$AT,32,FALSE)</f>
        <v>重庆市开州区三汇口乡新时代文明实践服务中心</v>
      </c>
      <c r="AM35" s="21" t="str">
        <f>VLOOKUP($J35,'[1]体检人员详细信息 （不含村干部）'!$B:$AT,33,FALSE)</f>
        <v>2023.8.31-2026.1.24，2023.8.31-2025.8.31为重庆市三支一扶，后续考核招聘为事业编人员</v>
      </c>
      <c r="AN35" s="34" t="str">
        <f>VLOOKUP($J35,'[1]体检人员详细信息 （不含村干部）'!$B:$AT,37,FALSE)</f>
        <v>18875143042</v>
      </c>
      <c r="AO35" s="21" t="str">
        <f>VLOOKUP($J35,'[1]体检人员详细信息 （不含村干部）'!$B:$AT,38,FALSE)</f>
        <v>19936453791</v>
      </c>
      <c r="AP35" s="21" t="str">
        <f>VLOOKUP($J35,'[1]体检人员详细信息 （不含村干部）'!$B:$AT,39,FALSE)</f>
        <v>重庆市开州区汉丰街道安康社区龙发苑安康四号院一栋三单元6-2</v>
      </c>
      <c r="AQ35" s="37">
        <v>68</v>
      </c>
      <c r="AR35" s="37">
        <v>70.5</v>
      </c>
      <c r="AS35" s="37"/>
      <c r="AT35" s="37">
        <v>138.5</v>
      </c>
      <c r="AU35" s="37">
        <v>8</v>
      </c>
      <c r="AV35" s="38">
        <v>1</v>
      </c>
      <c r="AW35" s="38">
        <v>16</v>
      </c>
      <c r="AX35" s="38">
        <v>80.8</v>
      </c>
      <c r="AY35" s="37">
        <v>75.025</v>
      </c>
      <c r="AZ35" s="37">
        <v>1</v>
      </c>
    </row>
    <row r="36" ht="40" customHeight="1" spans="1:52">
      <c r="A36" s="31">
        <v>34</v>
      </c>
      <c r="B36" s="16" t="s">
        <v>132</v>
      </c>
      <c r="C36" s="16" t="s">
        <v>476</v>
      </c>
      <c r="D36" s="17" t="s">
        <v>489</v>
      </c>
      <c r="E36" s="19" t="s">
        <v>490</v>
      </c>
      <c r="F36" s="32" t="s">
        <v>490</v>
      </c>
      <c r="G36" s="17" t="s">
        <v>136</v>
      </c>
      <c r="H36" s="33" t="str">
        <f>VLOOKUP(E36,'[2]体检人员详细信息 （不含村干部）'!$A:$B,2,FALSE)</f>
        <v>500234200108062596</v>
      </c>
      <c r="I36" s="33" t="b">
        <f t="shared" ref="I36:I67" si="6">H36=J36</f>
        <v>1</v>
      </c>
      <c r="J36" s="20" t="s">
        <v>491</v>
      </c>
      <c r="K36" s="20"/>
      <c r="L36" s="20" t="str">
        <f>VLOOKUP(J36,'[2]体检人员详细信息 （不含村干部）'!$B:$L,11,FALSE)</f>
        <v>汉族</v>
      </c>
      <c r="M36" s="20" t="b">
        <f t="shared" ref="M36:M67" si="7">L36=N36</f>
        <v>1</v>
      </c>
      <c r="N36" s="20" t="str">
        <f>VLOOKUP(J36,'[1]体检人员详细信息 （不含村干部）'!$B:$AT,11,FALSE)</f>
        <v>汉族</v>
      </c>
      <c r="O36" s="20" t="str">
        <f>VLOOKUP(J36,'[2]体检人员详细信息 （不含村干部）'!$B:$M,12,FALSE)</f>
        <v>2001-08-06</v>
      </c>
      <c r="P36" s="20" t="b">
        <f t="shared" ref="P36:P67" si="8">O36=Q36</f>
        <v>1</v>
      </c>
      <c r="Q36" s="20" t="str">
        <f>VLOOKUP(J36,'[1]体检人员详细信息 （不含村干部）'!$B:$AT,12,FALSE)</f>
        <v>2001-08-06</v>
      </c>
      <c r="R36" s="20" t="str">
        <f>VLOOKUP(J36,'[2]体检人员详细信息 （不含村干部）'!$B:$N,13,FALSE)</f>
        <v>24</v>
      </c>
      <c r="S36" s="20" t="b">
        <f t="shared" ref="S36:S67" si="9">R36=T36</f>
        <v>1</v>
      </c>
      <c r="T36" s="20" t="str">
        <f>VLOOKUP($J36,'[1]体检人员详细信息 （不含村干部）'!$B:$AT,13,FALSE)</f>
        <v>24</v>
      </c>
      <c r="U36" s="20" t="str">
        <f>VLOOKUP(J36,'[2]体检人员详细信息 （不含村干部）'!$B:$O,14,FALSE)</f>
        <v>重庆开州</v>
      </c>
      <c r="V36" s="20" t="b">
        <f t="shared" ref="V36:V67" si="10">U36=W36</f>
        <v>1</v>
      </c>
      <c r="W36" s="20" t="str">
        <f>VLOOKUP($J36,'[1]体检人员详细信息 （不含村干部）'!$B:$AT,14,FALSE)</f>
        <v>重庆开州</v>
      </c>
      <c r="X36" s="20"/>
      <c r="Y36" s="20"/>
      <c r="Z36" s="20" t="str">
        <f>VLOOKUP($J36,'[1]体检人员详细信息 （不含村干部）'!$B:$AT,15,FALSE)</f>
        <v>共青团员</v>
      </c>
      <c r="AA36" s="20" t="str">
        <f>VLOOKUP($J36,'[1]体检人员详细信息 （不含村干部）'!$B:$AT,16,FALSE)</f>
        <v>长江师范学院</v>
      </c>
      <c r="AB36" s="20" t="str">
        <f>VLOOKUP(D36,'[2]体检人员详细信息 （不含村干部）'!$C:$S,17,FALSE)</f>
        <v>应用统计学</v>
      </c>
      <c r="AC36" s="20" t="b">
        <f t="shared" ref="AC36:AC67" si="11">AB36=AD36</f>
        <v>1</v>
      </c>
      <c r="AD36" s="20" t="str">
        <f>VLOOKUP($J36,'[1]体检人员详细信息 （不含村干部）'!$B:$AT,18,FALSE)</f>
        <v>应用统计学</v>
      </c>
      <c r="AE36" s="21" t="str">
        <f>VLOOKUP($J36,'[1]体检人员详细信息 （不含村干部）'!$B:$AT,17,FALSE)</f>
        <v>2023-06-20</v>
      </c>
      <c r="AF36" s="21" t="str">
        <f>VLOOKUP($J36,'[1]体检人员详细信息 （不含村干部）'!$B:$AT,19,FALSE)</f>
        <v>大学本科</v>
      </c>
      <c r="AG36" s="21" t="str">
        <f>VLOOKUP($J36,'[1]体检人员详细信息 （不含村干部）'!$B:$AT,20,FALSE)</f>
        <v>学士</v>
      </c>
      <c r="AH36" s="21" t="str">
        <f>VLOOKUP($J36,'[1]体检人员详细信息 （不含村干部）'!$B:$AT,22,FALSE)</f>
        <v>全日制</v>
      </c>
      <c r="AI36" s="21" t="str">
        <f>VLOOKUP($J36,'[1]体检人员详细信息 （不含村干部）'!$B:$AT,23,FALSE)</f>
        <v>无</v>
      </c>
      <c r="AJ36" s="18" t="str">
        <f>VLOOKUP($J36,'[1]体检人员详细信息 （不含村干部）'!$B:$AT,24,FALSE)</f>
        <v>否</v>
      </c>
      <c r="AK36" s="18" t="str">
        <f>VLOOKUP($J36,'[1]体检人员详细信息 （不含村干部）'!$B:$AT,25,FALSE)</f>
        <v>否</v>
      </c>
      <c r="AL36" s="21" t="str">
        <f>VLOOKUP($J36,'[1]体检人员详细信息 （不含村干部）'!$B:$AT,32,FALSE)</f>
        <v>无</v>
      </c>
      <c r="AM36" s="21" t="str">
        <f>VLOOKUP($J36,'[1]体检人员详细信息 （不含村干部）'!$B:$AT,33,FALSE)</f>
        <v>两年</v>
      </c>
      <c r="AN36" s="34" t="str">
        <f>VLOOKUP($J36,'[1]体检人员详细信息 （不含村干部）'!$B:$AT,37,FALSE)</f>
        <v>18580552389</v>
      </c>
      <c r="AO36" s="21" t="str">
        <f>VLOOKUP($J36,'[1]体检人员详细信息 （不含村干部）'!$B:$AT,38,FALSE)</f>
        <v>15215249156</v>
      </c>
      <c r="AP36" s="21" t="str">
        <f>VLOOKUP($J36,'[1]体检人员详细信息 （不含村干部）'!$B:$AT,39,FALSE)</f>
        <v>重庆市开州区河堰镇大槽村</v>
      </c>
      <c r="AQ36" s="37">
        <v>61.5</v>
      </c>
      <c r="AR36" s="37">
        <v>70</v>
      </c>
      <c r="AS36" s="37"/>
      <c r="AT36" s="37">
        <v>131.5</v>
      </c>
      <c r="AU36" s="37">
        <v>8</v>
      </c>
      <c r="AV36" s="38">
        <v>1</v>
      </c>
      <c r="AW36" s="38">
        <v>3</v>
      </c>
      <c r="AX36" s="38">
        <v>82</v>
      </c>
      <c r="AY36" s="37">
        <v>73.875</v>
      </c>
      <c r="AZ36" s="37">
        <v>2</v>
      </c>
    </row>
    <row r="37" ht="40" customHeight="1" spans="1:52">
      <c r="A37" s="31">
        <v>35</v>
      </c>
      <c r="B37" s="16" t="s">
        <v>132</v>
      </c>
      <c r="C37" s="16" t="s">
        <v>476</v>
      </c>
      <c r="D37" s="17" t="s">
        <v>501</v>
      </c>
      <c r="E37" s="19" t="s">
        <v>502</v>
      </c>
      <c r="F37" s="32" t="s">
        <v>502</v>
      </c>
      <c r="G37" s="17" t="s">
        <v>136</v>
      </c>
      <c r="H37" s="33" t="str">
        <f>VLOOKUP(E37,'[2]体检人员详细信息 （不含村干部）'!$A:$B,2,FALSE)</f>
        <v>500231200012127173</v>
      </c>
      <c r="I37" s="33" t="b">
        <f t="shared" si="6"/>
        <v>1</v>
      </c>
      <c r="J37" s="20" t="s">
        <v>503</v>
      </c>
      <c r="K37" s="20"/>
      <c r="L37" s="20" t="str">
        <f>VLOOKUP(J37,'[2]体检人员详细信息 （不含村干部）'!$B:$L,11,FALSE)</f>
        <v>汉族</v>
      </c>
      <c r="M37" s="20" t="b">
        <f t="shared" si="7"/>
        <v>1</v>
      </c>
      <c r="N37" s="20" t="str">
        <f>VLOOKUP(J37,'[1]体检人员详细信息 （不含村干部）'!$B:$AT,11,FALSE)</f>
        <v>汉族</v>
      </c>
      <c r="O37" s="20" t="str">
        <f>VLOOKUP(J37,'[2]体检人员详细信息 （不含村干部）'!$B:$M,12,FALSE)</f>
        <v>2000-12-12</v>
      </c>
      <c r="P37" s="20" t="b">
        <f t="shared" si="8"/>
        <v>1</v>
      </c>
      <c r="Q37" s="20" t="str">
        <f>VLOOKUP(J37,'[1]体检人员详细信息 （不含村干部）'!$B:$AT,12,FALSE)</f>
        <v>2000-12-12</v>
      </c>
      <c r="R37" s="20" t="str">
        <f>VLOOKUP(J37,'[2]体检人员详细信息 （不含村干部）'!$B:$N,13,FALSE)</f>
        <v>25</v>
      </c>
      <c r="S37" s="20" t="b">
        <f t="shared" si="9"/>
        <v>1</v>
      </c>
      <c r="T37" s="20" t="str">
        <f>VLOOKUP($J37,'[1]体检人员详细信息 （不含村干部）'!$B:$AT,13,FALSE)</f>
        <v>25</v>
      </c>
      <c r="U37" s="20" t="str">
        <f>VLOOKUP(J37,'[2]体检人员详细信息 （不含村干部）'!$B:$O,14,FALSE)</f>
        <v>重庆市垫江县</v>
      </c>
      <c r="V37" s="20" t="b">
        <f t="shared" si="10"/>
        <v>1</v>
      </c>
      <c r="W37" s="20" t="str">
        <f>VLOOKUP($J37,'[1]体检人员详细信息 （不含村干部）'!$B:$AT,14,FALSE)</f>
        <v>重庆市垫江县</v>
      </c>
      <c r="X37" s="20"/>
      <c r="Y37" s="20"/>
      <c r="Z37" s="20" t="str">
        <f>VLOOKUP($J37,'[1]体检人员详细信息 （不含村干部）'!$B:$AT,15,FALSE)</f>
        <v>共青团员</v>
      </c>
      <c r="AA37" s="20" t="str">
        <f>VLOOKUP($J37,'[1]体检人员详细信息 （不含村干部）'!$B:$AT,16,FALSE)</f>
        <v>重庆邮电大学</v>
      </c>
      <c r="AB37" s="20" t="str">
        <f>VLOOKUP(D37,'[2]体检人员详细信息 （不含村干部）'!$C:$S,17,FALSE)</f>
        <v>符合</v>
      </c>
      <c r="AC37" s="20" t="b">
        <f t="shared" si="11"/>
        <v>1</v>
      </c>
      <c r="AD37" s="20" t="str">
        <f>VLOOKUP($J37,'[1]体检人员详细信息 （不含村干部）'!$B:$AT,18,FALSE)</f>
        <v>符合</v>
      </c>
      <c r="AE37" s="21" t="str">
        <f>VLOOKUP($J37,'[1]体检人员详细信息 （不含村干部）'!$B:$AT,17,FALSE)</f>
        <v>2023-06-25</v>
      </c>
      <c r="AF37" s="21" t="str">
        <f>VLOOKUP($J37,'[1]体检人员详细信息 （不含村干部）'!$B:$AT,19,FALSE)</f>
        <v>大学本科</v>
      </c>
      <c r="AG37" s="21" t="str">
        <f>VLOOKUP($J37,'[1]体检人员详细信息 （不含村干部）'!$B:$AT,20,FALSE)</f>
        <v>学士</v>
      </c>
      <c r="AH37" s="21" t="str">
        <f>VLOOKUP($J37,'[1]体检人员详细信息 （不含村干部）'!$B:$AT,22,FALSE)</f>
        <v>全日制</v>
      </c>
      <c r="AI37" s="21" t="str">
        <f>VLOOKUP($J37,'[1]体检人员详细信息 （不含村干部）'!$B:$AT,23,FALSE)</f>
        <v>无</v>
      </c>
      <c r="AJ37" s="18" t="str">
        <f>VLOOKUP($J37,'[1]体检人员详细信息 （不含村干部）'!$B:$AT,24,FALSE)</f>
        <v>否</v>
      </c>
      <c r="AK37" s="18" t="str">
        <f>VLOOKUP($J37,'[1]体检人员详细信息 （不含村干部）'!$B:$AT,25,FALSE)</f>
        <v>否</v>
      </c>
      <c r="AL37" s="21" t="str">
        <f>VLOOKUP($J37,'[1]体检人员详细信息 （不含村干部）'!$B:$AT,32,FALSE)</f>
        <v>重庆市潼南区林业局防火办工作人员（志愿服务）</v>
      </c>
      <c r="AM37" s="21" t="str">
        <f>VLOOKUP($J37,'[1]体检人员详细信息 （不含村干部）'!$B:$AT,33,FALSE)</f>
        <v>2年</v>
      </c>
      <c r="AN37" s="34" t="str">
        <f>VLOOKUP($J37,'[1]体检人员详细信息 （不含村干部）'!$B:$AT,37,FALSE)</f>
        <v>17623239741</v>
      </c>
      <c r="AO37" s="21" t="str">
        <f>VLOOKUP($J37,'[1]体检人员详细信息 （不含村干部）'!$B:$AT,38,FALSE)</f>
        <v>18225273362</v>
      </c>
      <c r="AP37" s="21" t="str">
        <f>VLOOKUP($J37,'[1]体检人员详细信息 （不含村干部）'!$B:$AT,39,FALSE)</f>
        <v>潼南区林业局</v>
      </c>
      <c r="AQ37" s="37">
        <v>68.5</v>
      </c>
      <c r="AR37" s="37">
        <v>62</v>
      </c>
      <c r="AS37" s="37"/>
      <c r="AT37" s="37">
        <v>130.5</v>
      </c>
      <c r="AU37" s="37">
        <v>8</v>
      </c>
      <c r="AV37" s="38">
        <v>1</v>
      </c>
      <c r="AW37" s="38">
        <v>10</v>
      </c>
      <c r="AX37" s="38">
        <v>81.2</v>
      </c>
      <c r="AY37" s="37">
        <v>73.225</v>
      </c>
      <c r="AZ37" s="37">
        <v>3</v>
      </c>
    </row>
    <row r="38" ht="40" customHeight="1" spans="1:52">
      <c r="A38" s="31">
        <v>36</v>
      </c>
      <c r="B38" s="16" t="s">
        <v>132</v>
      </c>
      <c r="C38" s="16" t="s">
        <v>476</v>
      </c>
      <c r="D38" s="17" t="s">
        <v>512</v>
      </c>
      <c r="E38" s="19" t="s">
        <v>513</v>
      </c>
      <c r="F38" s="32" t="s">
        <v>513</v>
      </c>
      <c r="G38" s="17" t="s">
        <v>136</v>
      </c>
      <c r="H38" s="33" t="str">
        <f>VLOOKUP(E38,'[2]体检人员详细信息 （不含村干部）'!$A:$B,2,FALSE)</f>
        <v>500229199910290012</v>
      </c>
      <c r="I38" s="33" t="b">
        <f t="shared" si="6"/>
        <v>1</v>
      </c>
      <c r="J38" s="20" t="s">
        <v>514</v>
      </c>
      <c r="K38" s="20"/>
      <c r="L38" s="20" t="str">
        <f>VLOOKUP(J38,'[2]体检人员详细信息 （不含村干部）'!$B:$L,11,FALSE)</f>
        <v>汉族</v>
      </c>
      <c r="M38" s="20" t="b">
        <f t="shared" si="7"/>
        <v>1</v>
      </c>
      <c r="N38" s="20" t="str">
        <f>VLOOKUP(J38,'[1]体检人员详细信息 （不含村干部）'!$B:$AT,11,FALSE)</f>
        <v>汉族</v>
      </c>
      <c r="O38" s="20" t="str">
        <f>VLOOKUP(J38,'[2]体检人员详细信息 （不含村干部）'!$B:$M,12,FALSE)</f>
        <v>1999-10-29</v>
      </c>
      <c r="P38" s="20" t="b">
        <f t="shared" si="8"/>
        <v>1</v>
      </c>
      <c r="Q38" s="20" t="str">
        <f>VLOOKUP(J38,'[1]体检人员详细信息 （不含村干部）'!$B:$AT,12,FALSE)</f>
        <v>1999-10-29</v>
      </c>
      <c r="R38" s="20" t="str">
        <f>VLOOKUP(J38,'[2]体检人员详细信息 （不含村干部）'!$B:$N,13,FALSE)</f>
        <v>26</v>
      </c>
      <c r="S38" s="20" t="b">
        <f t="shared" si="9"/>
        <v>1</v>
      </c>
      <c r="T38" s="20" t="str">
        <f>VLOOKUP($J38,'[1]体检人员详细信息 （不含村干部）'!$B:$AT,13,FALSE)</f>
        <v>26</v>
      </c>
      <c r="U38" s="20" t="str">
        <f>VLOOKUP(J38,'[2]体检人员详细信息 （不含村干部）'!$B:$O,14,FALSE)</f>
        <v>重庆市城口县</v>
      </c>
      <c r="V38" s="20" t="b">
        <f t="shared" si="10"/>
        <v>1</v>
      </c>
      <c r="W38" s="20" t="str">
        <f>VLOOKUP($J38,'[1]体检人员详细信息 （不含村干部）'!$B:$AT,14,FALSE)</f>
        <v>重庆市城口县</v>
      </c>
      <c r="X38" s="20"/>
      <c r="Y38" s="20"/>
      <c r="Z38" s="20" t="str">
        <f>VLOOKUP($J38,'[1]体检人员详细信息 （不含村干部）'!$B:$AT,15,FALSE)</f>
        <v>共青团员</v>
      </c>
      <c r="AA38" s="20" t="str">
        <f>VLOOKUP($J38,'[1]体检人员详细信息 （不含村干部）'!$B:$AT,16,FALSE)</f>
        <v>重庆人文科技学院</v>
      </c>
      <c r="AB38" s="20" t="str">
        <f>VLOOKUP(D38,'[2]体检人员详细信息 （不含村干部）'!$C:$S,17,FALSE)</f>
        <v>风景园林</v>
      </c>
      <c r="AC38" s="20" t="b">
        <f t="shared" si="11"/>
        <v>1</v>
      </c>
      <c r="AD38" s="20" t="str">
        <f>VLOOKUP($J38,'[1]体检人员详细信息 （不含村干部）'!$B:$AT,18,FALSE)</f>
        <v>风景园林</v>
      </c>
      <c r="AE38" s="21" t="str">
        <f>VLOOKUP($J38,'[1]体检人员详细信息 （不含村干部）'!$B:$AT,17,FALSE)</f>
        <v>2023-06-30</v>
      </c>
      <c r="AF38" s="21" t="str">
        <f>VLOOKUP($J38,'[1]体检人员详细信息 （不含村干部）'!$B:$AT,19,FALSE)</f>
        <v>大学本科</v>
      </c>
      <c r="AG38" s="21" t="str">
        <f>VLOOKUP($J38,'[1]体检人员详细信息 （不含村干部）'!$B:$AT,20,FALSE)</f>
        <v>学士</v>
      </c>
      <c r="AH38" s="21" t="str">
        <f>VLOOKUP($J38,'[1]体检人员详细信息 （不含村干部）'!$B:$AT,22,FALSE)</f>
        <v>全日制</v>
      </c>
      <c r="AI38" s="21" t="str">
        <f>VLOOKUP($J38,'[1]体检人员详细信息 （不含村干部）'!$B:$AT,23,FALSE)</f>
        <v>无</v>
      </c>
      <c r="AJ38" s="18" t="str">
        <f>VLOOKUP($J38,'[1]体检人员详细信息 （不含村干部）'!$B:$AT,24,FALSE)</f>
        <v>否</v>
      </c>
      <c r="AK38" s="18" t="str">
        <f>VLOOKUP($J38,'[1]体检人员详细信息 （不含村干部）'!$B:$AT,25,FALSE)</f>
        <v>否</v>
      </c>
      <c r="AL38" s="21" t="str">
        <f>VLOOKUP($J38,'[1]体检人员详细信息 （不含村干部）'!$B:$AT,32,FALSE)</f>
        <v>无</v>
      </c>
      <c r="AM38" s="21" t="str">
        <f>VLOOKUP($J38,'[1]体检人员详细信息 （不含村干部）'!$B:$AT,33,FALSE)</f>
        <v>2年</v>
      </c>
      <c r="AN38" s="34" t="str">
        <f>VLOOKUP($J38,'[1]体检人员详细信息 （不含村干部）'!$B:$AT,37,FALSE)</f>
        <v>17823819220</v>
      </c>
      <c r="AO38" s="21" t="str">
        <f>VLOOKUP($J38,'[1]体检人员详细信息 （不含村干部）'!$B:$AT,38,FALSE)</f>
        <v>15923498733</v>
      </c>
      <c r="AP38" s="21" t="str">
        <f>VLOOKUP($J38,'[1]体检人员详细信息 （不含村干部）'!$B:$AT,39,FALSE)</f>
        <v>城口县美都香榭9栋17-9</v>
      </c>
      <c r="AQ38" s="37">
        <v>60.5</v>
      </c>
      <c r="AR38" s="37">
        <v>72</v>
      </c>
      <c r="AS38" s="37"/>
      <c r="AT38" s="37">
        <v>132.5</v>
      </c>
      <c r="AU38" s="37">
        <v>8</v>
      </c>
      <c r="AV38" s="38">
        <v>1</v>
      </c>
      <c r="AW38" s="38">
        <v>14</v>
      </c>
      <c r="AX38" s="38">
        <v>79</v>
      </c>
      <c r="AY38" s="37">
        <v>72.625</v>
      </c>
      <c r="AZ38" s="37">
        <v>4</v>
      </c>
    </row>
    <row r="39" ht="40" customHeight="1" spans="1:52">
      <c r="A39" s="31">
        <v>37</v>
      </c>
      <c r="B39" s="16" t="s">
        <v>132</v>
      </c>
      <c r="C39" s="16" t="s">
        <v>476</v>
      </c>
      <c r="D39" s="17" t="s">
        <v>522</v>
      </c>
      <c r="E39" s="19" t="s">
        <v>523</v>
      </c>
      <c r="F39" s="32" t="s">
        <v>523</v>
      </c>
      <c r="G39" s="17" t="s">
        <v>136</v>
      </c>
      <c r="H39" s="73" t="str">
        <f>VLOOKUP(E39,'[2]体检人员详细信息 （不含村干部）'!$A:$B,2,FALSE)</f>
        <v>500234200005300010</v>
      </c>
      <c r="I39" s="33" t="b">
        <f t="shared" si="6"/>
        <v>1</v>
      </c>
      <c r="J39" s="20" t="s">
        <v>524</v>
      </c>
      <c r="K39" s="20"/>
      <c r="L39" s="20" t="str">
        <f>VLOOKUP(J39,'[2]体检人员详细信息 （不含村干部）'!$B:$L,11,FALSE)</f>
        <v>汉族</v>
      </c>
      <c r="M39" s="20" t="b">
        <f t="shared" si="7"/>
        <v>1</v>
      </c>
      <c r="N39" s="20" t="str">
        <f>VLOOKUP(J39,'[1]体检人员详细信息 （不含村干部）'!$B:$AT,11,FALSE)</f>
        <v>汉族</v>
      </c>
      <c r="O39" s="20" t="str">
        <f>VLOOKUP(J39,'[2]体检人员详细信息 （不含村干部）'!$B:$M,12,FALSE)</f>
        <v>2000-05-30</v>
      </c>
      <c r="P39" s="20" t="b">
        <f t="shared" si="8"/>
        <v>1</v>
      </c>
      <c r="Q39" s="20" t="str">
        <f>VLOOKUP(J39,'[1]体检人员详细信息 （不含村干部）'!$B:$AT,12,FALSE)</f>
        <v>2000-05-30</v>
      </c>
      <c r="R39" s="20" t="str">
        <f>VLOOKUP(J39,'[2]体检人员详细信息 （不含村干部）'!$B:$N,13,FALSE)</f>
        <v>25</v>
      </c>
      <c r="S39" s="20" t="b">
        <f t="shared" si="9"/>
        <v>1</v>
      </c>
      <c r="T39" s="20" t="str">
        <f>VLOOKUP($J39,'[1]体检人员详细信息 （不含村干部）'!$B:$AT,13,FALSE)</f>
        <v>25</v>
      </c>
      <c r="U39" s="20" t="str">
        <f>VLOOKUP(J39,'[2]体检人员详细信息 （不含村干部）'!$B:$O,14,FALSE)</f>
        <v>重庆市开州区</v>
      </c>
      <c r="V39" s="20" t="b">
        <f t="shared" si="10"/>
        <v>1</v>
      </c>
      <c r="W39" s="20" t="str">
        <f>VLOOKUP($J39,'[1]体检人员详细信息 （不含村干部）'!$B:$AT,14,FALSE)</f>
        <v>重庆市开州区</v>
      </c>
      <c r="X39" s="20"/>
      <c r="Y39" s="20"/>
      <c r="Z39" s="20" t="str">
        <f>VLOOKUP($J39,'[1]体检人员详细信息 （不含村干部）'!$B:$AT,15,FALSE)</f>
        <v>中共党员</v>
      </c>
      <c r="AA39" s="20" t="str">
        <f>VLOOKUP($J39,'[1]体检人员详细信息 （不含村干部）'!$B:$AT,16,FALSE)</f>
        <v>长江师范学院</v>
      </c>
      <c r="AB39" s="20" t="str">
        <f>VLOOKUP(D39,'[2]体检人员详细信息 （不含村干部）'!$C:$S,17,FALSE)</f>
        <v>环境设计</v>
      </c>
      <c r="AC39" s="20" t="b">
        <f t="shared" si="11"/>
        <v>1</v>
      </c>
      <c r="AD39" s="20" t="str">
        <f>VLOOKUP($J39,'[1]体检人员详细信息 （不含村干部）'!$B:$AT,18,FALSE)</f>
        <v>环境设计</v>
      </c>
      <c r="AE39" s="21" t="str">
        <f>VLOOKUP($J39,'[1]体检人员详细信息 （不含村干部）'!$B:$AT,17,FALSE)</f>
        <v>2022-07-01</v>
      </c>
      <c r="AF39" s="21" t="str">
        <f>VLOOKUP($J39,'[1]体检人员详细信息 （不含村干部）'!$B:$AT,19,FALSE)</f>
        <v>大学本科</v>
      </c>
      <c r="AG39" s="21" t="str">
        <f>VLOOKUP($J39,'[1]体检人员详细信息 （不含村干部）'!$B:$AT,20,FALSE)</f>
        <v>学士</v>
      </c>
      <c r="AH39" s="21" t="str">
        <f>VLOOKUP($J39,'[1]体检人员详细信息 （不含村干部）'!$B:$AT,22,FALSE)</f>
        <v>全日制</v>
      </c>
      <c r="AI39" s="21" t="str">
        <f>VLOOKUP($J39,'[1]体检人员详细信息 （不含村干部）'!$B:$AT,23,FALSE)</f>
        <v>无</v>
      </c>
      <c r="AJ39" s="18" t="str">
        <f>VLOOKUP($J39,'[1]体检人员详细信息 （不含村干部）'!$B:$AT,24,FALSE)</f>
        <v>否</v>
      </c>
      <c r="AK39" s="18" t="str">
        <f>VLOOKUP($J39,'[1]体检人员详细信息 （不含村干部）'!$B:$AT,25,FALSE)</f>
        <v>否</v>
      </c>
      <c r="AL39" s="21" t="str">
        <f>VLOOKUP($J39,'[1]体检人员详细信息 （不含村干部）'!$B:$AT,32,FALSE)</f>
        <v>重庆市开州区汉丰街道办事处金州社区居民委员会</v>
      </c>
      <c r="AM39" s="21" t="str">
        <f>VLOOKUP($J39,'[1]体检人员详细信息 （不含村干部）'!$B:$AT,33,FALSE)</f>
        <v>3年</v>
      </c>
      <c r="AN39" s="34" t="str">
        <f>VLOOKUP($J39,'[1]体检人员详细信息 （不含村干部）'!$B:$AT,37,FALSE)</f>
        <v>19923533711</v>
      </c>
      <c r="AO39" s="21" t="str">
        <f>VLOOKUP($J39,'[1]体检人员详细信息 （不含村干部）'!$B:$AT,38,FALSE)</f>
        <v>13452698766</v>
      </c>
      <c r="AP39" s="21" t="str">
        <f>VLOOKUP($J39,'[1]体检人员详细信息 （不含村干部）'!$B:$AT,39,FALSE)</f>
        <v>重庆市开州区南山中路凤凰城7幢1单元601</v>
      </c>
      <c r="AQ39" s="37">
        <v>64</v>
      </c>
      <c r="AR39" s="37">
        <v>65</v>
      </c>
      <c r="AS39" s="37"/>
      <c r="AT39" s="37">
        <v>129</v>
      </c>
      <c r="AU39" s="37">
        <v>8</v>
      </c>
      <c r="AV39" s="38">
        <v>1</v>
      </c>
      <c r="AW39" s="38">
        <v>7</v>
      </c>
      <c r="AX39" s="38">
        <v>80.6</v>
      </c>
      <c r="AY39" s="37">
        <v>72.55</v>
      </c>
      <c r="AZ39" s="37">
        <v>5</v>
      </c>
    </row>
    <row r="40" ht="40" customHeight="1" spans="1:52">
      <c r="A40" s="31">
        <v>38</v>
      </c>
      <c r="B40" s="16" t="s">
        <v>132</v>
      </c>
      <c r="C40" s="16" t="s">
        <v>476</v>
      </c>
      <c r="D40" s="17" t="s">
        <v>533</v>
      </c>
      <c r="E40" s="19" t="s">
        <v>534</v>
      </c>
      <c r="F40" s="32" t="s">
        <v>534</v>
      </c>
      <c r="G40" s="17" t="s">
        <v>136</v>
      </c>
      <c r="H40" s="33" t="str">
        <f>VLOOKUP(E40,'[2]体检人员详细信息 （不含村干部）'!$A:$B,2,FALSE)</f>
        <v>511002200012057814</v>
      </c>
      <c r="I40" s="33" t="b">
        <f t="shared" si="6"/>
        <v>1</v>
      </c>
      <c r="J40" s="20" t="s">
        <v>535</v>
      </c>
      <c r="K40" s="20"/>
      <c r="L40" s="20" t="str">
        <f>VLOOKUP(J40,'[2]体检人员详细信息 （不含村干部）'!$B:$L,11,FALSE)</f>
        <v>汉族</v>
      </c>
      <c r="M40" s="20" t="b">
        <f t="shared" si="7"/>
        <v>1</v>
      </c>
      <c r="N40" s="20" t="str">
        <f>VLOOKUP(J40,'[1]体检人员详细信息 （不含村干部）'!$B:$AT,11,FALSE)</f>
        <v>汉族</v>
      </c>
      <c r="O40" s="20" t="str">
        <f>VLOOKUP(J40,'[2]体检人员详细信息 （不含村干部）'!$B:$M,12,FALSE)</f>
        <v>2000-12-05</v>
      </c>
      <c r="P40" s="20" t="b">
        <f t="shared" si="8"/>
        <v>1</v>
      </c>
      <c r="Q40" s="20" t="str">
        <f>VLOOKUP(J40,'[1]体检人员详细信息 （不含村干部）'!$B:$AT,12,FALSE)</f>
        <v>2000-12-05</v>
      </c>
      <c r="R40" s="20" t="str">
        <f>VLOOKUP(J40,'[2]体检人员详细信息 （不含村干部）'!$B:$N,13,FALSE)</f>
        <v>25</v>
      </c>
      <c r="S40" s="20" t="b">
        <f t="shared" si="9"/>
        <v>1</v>
      </c>
      <c r="T40" s="20" t="str">
        <f>VLOOKUP($J40,'[1]体检人员详细信息 （不含村干部）'!$B:$AT,13,FALSE)</f>
        <v>25</v>
      </c>
      <c r="U40" s="20" t="str">
        <f>VLOOKUP(J40,'[2]体检人员详细信息 （不含村干部）'!$B:$O,14,FALSE)</f>
        <v>重庆市长寿区</v>
      </c>
      <c r="V40" s="20" t="b">
        <f t="shared" si="10"/>
        <v>1</v>
      </c>
      <c r="W40" s="20" t="str">
        <f>VLOOKUP($J40,'[1]体检人员详细信息 （不含村干部）'!$B:$AT,14,FALSE)</f>
        <v>重庆市长寿区</v>
      </c>
      <c r="X40" s="20"/>
      <c r="Y40" s="20"/>
      <c r="Z40" s="20" t="str">
        <f>VLOOKUP($J40,'[1]体检人员详细信息 （不含村干部）'!$B:$AT,15,FALSE)</f>
        <v>共青团员</v>
      </c>
      <c r="AA40" s="20" t="str">
        <f>VLOOKUP($J40,'[1]体检人员详细信息 （不含村干部）'!$B:$AT,16,FALSE)</f>
        <v>重庆外语外事学院</v>
      </c>
      <c r="AB40" s="20" t="str">
        <f>VLOOKUP(D40,'[2]体检人员详细信息 （不含村干部）'!$C:$S,17,FALSE)</f>
        <v>音乐学</v>
      </c>
      <c r="AC40" s="20" t="b">
        <f t="shared" si="11"/>
        <v>1</v>
      </c>
      <c r="AD40" s="20" t="str">
        <f>VLOOKUP($J40,'[1]体检人员详细信息 （不含村干部）'!$B:$AT,18,FALSE)</f>
        <v>音乐学</v>
      </c>
      <c r="AE40" s="21" t="str">
        <f>VLOOKUP($J40,'[1]体检人员详细信息 （不含村干部）'!$B:$AT,17,FALSE)</f>
        <v>2023-07-01</v>
      </c>
      <c r="AF40" s="21" t="str">
        <f>VLOOKUP($J40,'[1]体检人员详细信息 （不含村干部）'!$B:$AT,19,FALSE)</f>
        <v>大学本科</v>
      </c>
      <c r="AG40" s="21" t="str">
        <f>VLOOKUP($J40,'[1]体检人员详细信息 （不含村干部）'!$B:$AT,20,FALSE)</f>
        <v>学士</v>
      </c>
      <c r="AH40" s="21" t="str">
        <f>VLOOKUP($J40,'[1]体检人员详细信息 （不含村干部）'!$B:$AT,22,FALSE)</f>
        <v>全日制</v>
      </c>
      <c r="AI40" s="21" t="str">
        <f>VLOOKUP($J40,'[1]体检人员详细信息 （不含村干部）'!$B:$AT,23,FALSE)</f>
        <v>无</v>
      </c>
      <c r="AJ40" s="18" t="str">
        <f>VLOOKUP($J40,'[1]体检人员详细信息 （不含村干部）'!$B:$AT,24,FALSE)</f>
        <v>否</v>
      </c>
      <c r="AK40" s="18" t="str">
        <f>VLOOKUP($J40,'[1]体检人员详细信息 （不含村干部）'!$B:$AT,25,FALSE)</f>
        <v>否</v>
      </c>
      <c r="AL40" s="21" t="str">
        <f>VLOOKUP($J40,'[1]体检人员详细信息 （不含村干部）'!$B:$AT,32,FALSE)</f>
        <v>无</v>
      </c>
      <c r="AM40" s="21" t="str">
        <f>VLOOKUP($J40,'[1]体检人员详细信息 （不含村干部）'!$B:$AT,33,FALSE)</f>
        <v>2023.8.1-2025.7.31</v>
      </c>
      <c r="AN40" s="34" t="str">
        <f>VLOOKUP($J40,'[1]体检人员详细信息 （不含村干部）'!$B:$AT,37,FALSE)</f>
        <v>17830301326</v>
      </c>
      <c r="AO40" s="21" t="str">
        <f>VLOOKUP($J40,'[1]体检人员详细信息 （不含村干部）'!$B:$AT,38,FALSE)</f>
        <v>15923110983</v>
      </c>
      <c r="AP40" s="21" t="str">
        <f>VLOOKUP($J40,'[1]体检人员详细信息 （不含村干部）'!$B:$AT,39,FALSE)</f>
        <v>重庆市沙坪坝区小龙坎街道307院8栋4单元1-1</v>
      </c>
      <c r="AQ40" s="37">
        <v>62.5</v>
      </c>
      <c r="AR40" s="37">
        <v>64</v>
      </c>
      <c r="AS40" s="37"/>
      <c r="AT40" s="37">
        <v>126.5</v>
      </c>
      <c r="AU40" s="37">
        <v>8</v>
      </c>
      <c r="AV40" s="38">
        <v>1</v>
      </c>
      <c r="AW40" s="38">
        <v>9</v>
      </c>
      <c r="AX40" s="38">
        <v>81</v>
      </c>
      <c r="AY40" s="37">
        <v>72.125</v>
      </c>
      <c r="AZ40" s="37">
        <v>6</v>
      </c>
    </row>
    <row r="41" ht="40" customHeight="1" spans="1:52">
      <c r="A41" s="31">
        <v>39</v>
      </c>
      <c r="B41" s="16" t="s">
        <v>132</v>
      </c>
      <c r="C41" s="16" t="s">
        <v>545</v>
      </c>
      <c r="D41" s="17" t="s">
        <v>546</v>
      </c>
      <c r="E41" s="19" t="s">
        <v>547</v>
      </c>
      <c r="F41" s="32" t="s">
        <v>547</v>
      </c>
      <c r="G41" s="17" t="s">
        <v>210</v>
      </c>
      <c r="H41" s="33" t="str">
        <f>VLOOKUP(E41,'[2]体检人员详细信息 （不含村干部）'!$A:$B,2,FALSE)</f>
        <v>510184200009250049</v>
      </c>
      <c r="I41" s="33" t="b">
        <f t="shared" si="6"/>
        <v>1</v>
      </c>
      <c r="J41" s="20" t="s">
        <v>548</v>
      </c>
      <c r="K41" s="20"/>
      <c r="L41" s="20" t="str">
        <f>VLOOKUP(J41,'[2]体检人员详细信息 （不含村干部）'!$B:$L,11,FALSE)</f>
        <v>土家族</v>
      </c>
      <c r="M41" s="20" t="b">
        <f t="shared" si="7"/>
        <v>1</v>
      </c>
      <c r="N41" s="20" t="str">
        <f>VLOOKUP(J41,'[1]体检人员详细信息 （不含村干部）'!$B:$AT,11,FALSE)</f>
        <v>土家族</v>
      </c>
      <c r="O41" s="20" t="str">
        <f>VLOOKUP(J41,'[2]体检人员详细信息 （不含村干部）'!$B:$M,12,FALSE)</f>
        <v>2000-09-25</v>
      </c>
      <c r="P41" s="20" t="b">
        <f t="shared" si="8"/>
        <v>1</v>
      </c>
      <c r="Q41" s="20" t="str">
        <f>VLOOKUP(J41,'[1]体检人员详细信息 （不含村干部）'!$B:$AT,12,FALSE)</f>
        <v>2000-09-25</v>
      </c>
      <c r="R41" s="20" t="str">
        <f>VLOOKUP(J41,'[2]体检人员详细信息 （不含村干部）'!$B:$N,13,FALSE)</f>
        <v>25</v>
      </c>
      <c r="S41" s="20" t="b">
        <f t="shared" si="9"/>
        <v>1</v>
      </c>
      <c r="T41" s="20" t="str">
        <f>VLOOKUP($J41,'[1]体检人员详细信息 （不含村干部）'!$B:$AT,13,FALSE)</f>
        <v>25</v>
      </c>
      <c r="U41" s="20" t="str">
        <f>VLOOKUP(J41,'[2]体检人员详细信息 （不含村干部）'!$B:$O,14,FALSE)</f>
        <v>四川省崇州市</v>
      </c>
      <c r="V41" s="20" t="b">
        <f t="shared" si="10"/>
        <v>1</v>
      </c>
      <c r="W41" s="20" t="str">
        <f>VLOOKUP($J41,'[1]体检人员详细信息 （不含村干部）'!$B:$AT,14,FALSE)</f>
        <v>四川省崇州市</v>
      </c>
      <c r="X41" s="20"/>
      <c r="Y41" s="20"/>
      <c r="Z41" s="20" t="str">
        <f>VLOOKUP($J41,'[1]体检人员详细信息 （不含村干部）'!$B:$AT,15,FALSE)</f>
        <v>共青团员</v>
      </c>
      <c r="AA41" s="20" t="str">
        <f>VLOOKUP($J41,'[1]体检人员详细信息 （不含村干部）'!$B:$AT,16,FALSE)</f>
        <v>重庆工程学院</v>
      </c>
      <c r="AB41" s="20" t="str">
        <f>VLOOKUP(D41,'[2]体检人员详细信息 （不含村干部）'!$C:$S,17,FALSE)</f>
        <v>数字媒体艺术</v>
      </c>
      <c r="AC41" s="20" t="b">
        <f t="shared" si="11"/>
        <v>1</v>
      </c>
      <c r="AD41" s="20" t="str">
        <f>VLOOKUP($J41,'[1]体检人员详细信息 （不含村干部）'!$B:$AT,18,FALSE)</f>
        <v>数字媒体艺术</v>
      </c>
      <c r="AE41" s="21" t="str">
        <f>VLOOKUP($J41,'[1]体检人员详细信息 （不含村干部）'!$B:$AT,17,FALSE)</f>
        <v>2022-06-16</v>
      </c>
      <c r="AF41" s="21" t="str">
        <f>VLOOKUP($J41,'[1]体检人员详细信息 （不含村干部）'!$B:$AT,19,FALSE)</f>
        <v>大学本科</v>
      </c>
      <c r="AG41" s="21" t="str">
        <f>VLOOKUP($J41,'[1]体检人员详细信息 （不含村干部）'!$B:$AT,20,FALSE)</f>
        <v>学士</v>
      </c>
      <c r="AH41" s="21" t="str">
        <f>VLOOKUP($J41,'[1]体检人员详细信息 （不含村干部）'!$B:$AT,22,FALSE)</f>
        <v>全日制</v>
      </c>
      <c r="AI41" s="21" t="str">
        <f>VLOOKUP($J41,'[1]体检人员详细信息 （不含村干部）'!$B:$AT,23,FALSE)</f>
        <v>无</v>
      </c>
      <c r="AJ41" s="18" t="str">
        <f>VLOOKUP($J41,'[1]体检人员详细信息 （不含村干部）'!$B:$AT,24,FALSE)</f>
        <v>否</v>
      </c>
      <c r="AK41" s="18" t="str">
        <f>VLOOKUP($J41,'[1]体检人员详细信息 （不含村干部）'!$B:$AT,25,FALSE)</f>
        <v>否</v>
      </c>
      <c r="AL41" s="21" t="str">
        <f>VLOOKUP($J41,'[1]体检人员详细信息 （不含村干部）'!$B:$AT,32,FALSE)</f>
        <v>无</v>
      </c>
      <c r="AM41" s="21" t="str">
        <f>VLOOKUP($J41,'[1]体检人员详细信息 （不含村干部）'!$B:$AT,33,FALSE)</f>
        <v>2022年8月1日—2024年8月1日</v>
      </c>
      <c r="AN41" s="34" t="str">
        <f>VLOOKUP($J41,'[1]体检人员详细信息 （不含村干部）'!$B:$AT,37,FALSE)</f>
        <v>13594704650</v>
      </c>
      <c r="AO41" s="21" t="str">
        <f>VLOOKUP($J41,'[1]体检人员详细信息 （不含村干部）'!$B:$AT,38,FALSE)</f>
        <v>13399852152</v>
      </c>
      <c r="AP41" s="21" t="str">
        <f>VLOOKUP($J41,'[1]体检人员详细信息 （不含村干部）'!$B:$AT,39,FALSE)</f>
        <v>重庆市渝北区回兴街道宝桐一路海德盛世B区</v>
      </c>
      <c r="AQ41" s="37">
        <v>64.5</v>
      </c>
      <c r="AR41" s="37">
        <v>72</v>
      </c>
      <c r="AS41" s="37"/>
      <c r="AT41" s="37">
        <v>136.5</v>
      </c>
      <c r="AU41" s="37">
        <v>9</v>
      </c>
      <c r="AV41" s="38">
        <v>1</v>
      </c>
      <c r="AW41" s="38">
        <v>10</v>
      </c>
      <c r="AX41" s="38">
        <v>81</v>
      </c>
      <c r="AY41" s="37">
        <v>74.625</v>
      </c>
      <c r="AZ41" s="37">
        <v>1</v>
      </c>
    </row>
    <row r="42" ht="40" customHeight="1" spans="1:52">
      <c r="A42" s="31">
        <v>40</v>
      </c>
      <c r="B42" s="16" t="s">
        <v>132</v>
      </c>
      <c r="C42" s="16" t="s">
        <v>545</v>
      </c>
      <c r="D42" s="17" t="s">
        <v>559</v>
      </c>
      <c r="E42" s="19" t="s">
        <v>560</v>
      </c>
      <c r="F42" s="32" t="s">
        <v>560</v>
      </c>
      <c r="G42" s="17" t="s">
        <v>210</v>
      </c>
      <c r="H42" s="33" t="str">
        <f>VLOOKUP(E42,'[2]体检人员详细信息 （不含村干部）'!$A:$B,2,FALSE)</f>
        <v>500234199910021323</v>
      </c>
      <c r="I42" s="33" t="b">
        <f t="shared" si="6"/>
        <v>1</v>
      </c>
      <c r="J42" s="20" t="s">
        <v>561</v>
      </c>
      <c r="K42" s="20"/>
      <c r="L42" s="20" t="str">
        <f>VLOOKUP(J42,'[2]体检人员详细信息 （不含村干部）'!$B:$L,11,FALSE)</f>
        <v>汉族</v>
      </c>
      <c r="M42" s="20" t="b">
        <f t="shared" si="7"/>
        <v>1</v>
      </c>
      <c r="N42" s="20" t="str">
        <f>VLOOKUP(J42,'[1]体检人员详细信息 （不含村干部）'!$B:$AT,11,FALSE)</f>
        <v>汉族</v>
      </c>
      <c r="O42" s="20" t="str">
        <f>VLOOKUP(J42,'[2]体检人员详细信息 （不含村干部）'!$B:$M,12,FALSE)</f>
        <v>1999-10-02</v>
      </c>
      <c r="P42" s="20" t="b">
        <f t="shared" si="8"/>
        <v>1</v>
      </c>
      <c r="Q42" s="20" t="str">
        <f>VLOOKUP(J42,'[1]体检人员详细信息 （不含村干部）'!$B:$AT,12,FALSE)</f>
        <v>1999-10-02</v>
      </c>
      <c r="R42" s="20" t="str">
        <f>VLOOKUP(J42,'[2]体检人员详细信息 （不含村干部）'!$B:$N,13,FALSE)</f>
        <v>26</v>
      </c>
      <c r="S42" s="20" t="b">
        <f t="shared" si="9"/>
        <v>1</v>
      </c>
      <c r="T42" s="20" t="str">
        <f>VLOOKUP($J42,'[1]体检人员详细信息 （不含村干部）'!$B:$AT,13,FALSE)</f>
        <v>26</v>
      </c>
      <c r="U42" s="20" t="str">
        <f>VLOOKUP(J42,'[2]体检人员详细信息 （不含村干部）'!$B:$O,14,FALSE)</f>
        <v>重庆市开州区</v>
      </c>
      <c r="V42" s="20" t="b">
        <f t="shared" si="10"/>
        <v>1</v>
      </c>
      <c r="W42" s="20" t="str">
        <f>VLOOKUP($J42,'[1]体检人员详细信息 （不含村干部）'!$B:$AT,14,FALSE)</f>
        <v>重庆市开州区</v>
      </c>
      <c r="X42" s="20"/>
      <c r="Y42" s="20"/>
      <c r="Z42" s="20" t="str">
        <f>VLOOKUP($J42,'[1]体检人员详细信息 （不含村干部）'!$B:$AT,15,FALSE)</f>
        <v>中共党员</v>
      </c>
      <c r="AA42" s="20" t="str">
        <f>VLOOKUP($J42,'[1]体检人员详细信息 （不含村干部）'!$B:$AT,16,FALSE)</f>
        <v>重庆师范大学涉外商贸学院</v>
      </c>
      <c r="AB42" s="20" t="str">
        <f>VLOOKUP(D42,'[2]体检人员详细信息 （不含村干部）'!$C:$S,17,FALSE)</f>
        <v>汉语言文学</v>
      </c>
      <c r="AC42" s="20" t="b">
        <f t="shared" si="11"/>
        <v>1</v>
      </c>
      <c r="AD42" s="20" t="str">
        <f>VLOOKUP($J42,'[1]体检人员详细信息 （不含村干部）'!$B:$AT,18,FALSE)</f>
        <v>汉语言文学</v>
      </c>
      <c r="AE42" s="21" t="str">
        <f>VLOOKUP($J42,'[1]体检人员详细信息 （不含村干部）'!$B:$AT,17,FALSE)</f>
        <v>2022-06-22</v>
      </c>
      <c r="AF42" s="21" t="str">
        <f>VLOOKUP($J42,'[1]体检人员详细信息 （不含村干部）'!$B:$AT,19,FALSE)</f>
        <v>大学本科</v>
      </c>
      <c r="AG42" s="21" t="str">
        <f>VLOOKUP($J42,'[1]体检人员详细信息 （不含村干部）'!$B:$AT,20,FALSE)</f>
        <v>学士</v>
      </c>
      <c r="AH42" s="21" t="str">
        <f>VLOOKUP($J42,'[1]体检人员详细信息 （不含村干部）'!$B:$AT,22,FALSE)</f>
        <v>全日制</v>
      </c>
      <c r="AI42" s="21" t="str">
        <f>VLOOKUP($J42,'[1]体检人员详细信息 （不含村干部）'!$B:$AT,23,FALSE)</f>
        <v>无</v>
      </c>
      <c r="AJ42" s="18" t="str">
        <f>VLOOKUP($J42,'[1]体检人员详细信息 （不含村干部）'!$B:$AT,24,FALSE)</f>
        <v>否</v>
      </c>
      <c r="AK42" s="18" t="str">
        <f>VLOOKUP($J42,'[1]体检人员详细信息 （不含村干部）'!$B:$AT,25,FALSE)</f>
        <v>是</v>
      </c>
      <c r="AL42" s="21" t="str">
        <f>VLOOKUP($J42,'[1]体检人员详细信息 （不含村干部）'!$B:$AT,32,FALSE)</f>
        <v>无</v>
      </c>
      <c r="AM42" s="21" t="str">
        <f>VLOOKUP($J42,'[1]体检人员详细信息 （不含村干部）'!$B:$AT,33,FALSE)</f>
        <v>2年</v>
      </c>
      <c r="AN42" s="34" t="str">
        <f>VLOOKUP($J42,'[1]体检人员详细信息 （不含村干部）'!$B:$AT,37,FALSE)</f>
        <v>18290202340</v>
      </c>
      <c r="AO42" s="21" t="str">
        <f>VLOOKUP($J42,'[1]体检人员详细信息 （不含村干部）'!$B:$AT,38,FALSE)</f>
        <v>18723777647</v>
      </c>
      <c r="AP42" s="21" t="str">
        <f>VLOOKUP($J42,'[1]体检人员详细信息 （不含村干部）'!$B:$AT,39,FALSE)</f>
        <v>重庆市开州区文峰十四号院</v>
      </c>
      <c r="AQ42" s="37">
        <v>61</v>
      </c>
      <c r="AR42" s="37">
        <v>73</v>
      </c>
      <c r="AS42" s="37"/>
      <c r="AT42" s="37">
        <v>134</v>
      </c>
      <c r="AU42" s="37">
        <v>9</v>
      </c>
      <c r="AV42" s="38">
        <v>1</v>
      </c>
      <c r="AW42" s="38">
        <v>21</v>
      </c>
      <c r="AX42" s="38">
        <v>80.8</v>
      </c>
      <c r="AY42" s="37">
        <v>73.9</v>
      </c>
      <c r="AZ42" s="37">
        <v>2</v>
      </c>
    </row>
    <row r="43" ht="40" customHeight="1" spans="1:52">
      <c r="A43" s="31">
        <v>41</v>
      </c>
      <c r="B43" s="16" t="s">
        <v>132</v>
      </c>
      <c r="C43" s="16" t="s">
        <v>545</v>
      </c>
      <c r="D43" s="17" t="s">
        <v>569</v>
      </c>
      <c r="E43" s="19" t="s">
        <v>570</v>
      </c>
      <c r="F43" s="32" t="s">
        <v>570</v>
      </c>
      <c r="G43" s="17" t="s">
        <v>210</v>
      </c>
      <c r="H43" s="33" t="str">
        <f>VLOOKUP(E43,'[2]体检人员详细信息 （不含村干部）'!$A:$B,2,FALSE)</f>
        <v>500234200011157388</v>
      </c>
      <c r="I43" s="33" t="b">
        <f t="shared" si="6"/>
        <v>1</v>
      </c>
      <c r="J43" s="20" t="s">
        <v>571</v>
      </c>
      <c r="K43" s="20"/>
      <c r="L43" s="20" t="str">
        <f>VLOOKUP(J43,'[2]体检人员详细信息 （不含村干部）'!$B:$L,11,FALSE)</f>
        <v>汉族</v>
      </c>
      <c r="M43" s="20" t="b">
        <f t="shared" si="7"/>
        <v>1</v>
      </c>
      <c r="N43" s="20" t="str">
        <f>VLOOKUP(J43,'[1]体检人员详细信息 （不含村干部）'!$B:$AT,11,FALSE)</f>
        <v>汉族</v>
      </c>
      <c r="O43" s="20" t="str">
        <f>VLOOKUP(J43,'[2]体检人员详细信息 （不含村干部）'!$B:$M,12,FALSE)</f>
        <v>2000-11-15</v>
      </c>
      <c r="P43" s="20" t="b">
        <f t="shared" si="8"/>
        <v>1</v>
      </c>
      <c r="Q43" s="20" t="str">
        <f>VLOOKUP(J43,'[1]体检人员详细信息 （不含村干部）'!$B:$AT,12,FALSE)</f>
        <v>2000-11-15</v>
      </c>
      <c r="R43" s="20" t="str">
        <f>VLOOKUP(J43,'[2]体检人员详细信息 （不含村干部）'!$B:$N,13,FALSE)</f>
        <v>25</v>
      </c>
      <c r="S43" s="20" t="b">
        <f t="shared" si="9"/>
        <v>1</v>
      </c>
      <c r="T43" s="20" t="str">
        <f>VLOOKUP($J43,'[1]体检人员详细信息 （不含村干部）'!$B:$AT,13,FALSE)</f>
        <v>25</v>
      </c>
      <c r="U43" s="20" t="str">
        <f>VLOOKUP(J43,'[2]体检人员详细信息 （不含村干部）'!$B:$O,14,FALSE)</f>
        <v>重庆市开州区</v>
      </c>
      <c r="V43" s="20" t="b">
        <f t="shared" si="10"/>
        <v>1</v>
      </c>
      <c r="W43" s="20" t="str">
        <f>VLOOKUP($J43,'[1]体检人员详细信息 （不含村干部）'!$B:$AT,14,FALSE)</f>
        <v>重庆市开州区</v>
      </c>
      <c r="X43" s="20"/>
      <c r="Y43" s="20"/>
      <c r="Z43" s="20" t="str">
        <f>VLOOKUP($J43,'[1]体检人员详细信息 （不含村干部）'!$B:$AT,15,FALSE)</f>
        <v>共青团员</v>
      </c>
      <c r="AA43" s="20" t="str">
        <f>VLOOKUP($J43,'[1]体检人员详细信息 （不含村干部）'!$B:$AT,16,FALSE)</f>
        <v>北京建筑大学</v>
      </c>
      <c r="AB43" s="20" t="str">
        <f>VLOOKUP(D43,'[2]体检人员详细信息 （不含村干部）'!$C:$S,17,FALSE)</f>
        <v>车辆工程</v>
      </c>
      <c r="AC43" s="20" t="b">
        <f t="shared" si="11"/>
        <v>1</v>
      </c>
      <c r="AD43" s="20" t="str">
        <f>VLOOKUP($J43,'[1]体检人员详细信息 （不含村干部）'!$B:$AT,18,FALSE)</f>
        <v>车辆工程</v>
      </c>
      <c r="AE43" s="21" t="str">
        <f>VLOOKUP($J43,'[1]体检人员详细信息 （不含村干部）'!$B:$AT,17,FALSE)</f>
        <v>2022-06-20</v>
      </c>
      <c r="AF43" s="21" t="str">
        <f>VLOOKUP($J43,'[1]体检人员详细信息 （不含村干部）'!$B:$AT,19,FALSE)</f>
        <v>大学本科</v>
      </c>
      <c r="AG43" s="21" t="str">
        <f>VLOOKUP($J43,'[1]体检人员详细信息 （不含村干部）'!$B:$AT,20,FALSE)</f>
        <v>学士</v>
      </c>
      <c r="AH43" s="21" t="str">
        <f>VLOOKUP($J43,'[1]体检人员详细信息 （不含村干部）'!$B:$AT,22,FALSE)</f>
        <v>全日制</v>
      </c>
      <c r="AI43" s="21" t="str">
        <f>VLOOKUP($J43,'[1]体检人员详细信息 （不含村干部）'!$B:$AT,23,FALSE)</f>
        <v>无</v>
      </c>
      <c r="AJ43" s="18" t="str">
        <f>VLOOKUP($J43,'[1]体检人员详细信息 （不含村干部）'!$B:$AT,24,FALSE)</f>
        <v>否</v>
      </c>
      <c r="AK43" s="18" t="str">
        <f>VLOOKUP($J43,'[1]体检人员详细信息 （不含村干部）'!$B:$AT,25,FALSE)</f>
        <v>否</v>
      </c>
      <c r="AL43" s="21" t="str">
        <f>VLOOKUP($J43,'[1]体检人员详细信息 （不含村干部）'!$B:$AT,32,FALSE)</f>
        <v>重庆市开州区铁桥镇村镇建设服务中心</v>
      </c>
      <c r="AM43" s="21" t="str">
        <f>VLOOKUP($J43,'[1]体检人员详细信息 （不含村干部）'!$B:$AT,33,FALSE)</f>
        <v>2023.08-2025.08服务期满并经考核合格的“三支一扶”</v>
      </c>
      <c r="AN43" s="34" t="str">
        <f>VLOOKUP($J43,'[1]体检人员详细信息 （不含村干部）'!$B:$AT,37,FALSE)</f>
        <v>18723538951</v>
      </c>
      <c r="AO43" s="21" t="str">
        <f>VLOOKUP($J43,'[1]体检人员详细信息 （不含村干部）'!$B:$AT,38,FALSE)</f>
        <v>18315085951</v>
      </c>
      <c r="AP43" s="21" t="str">
        <f>VLOOKUP($J43,'[1]体检人员详细信息 （不含村干部）'!$B:$AT,39,FALSE)</f>
        <v>重庆市开州区铁桥镇人民政府</v>
      </c>
      <c r="AQ43" s="37">
        <v>61.5</v>
      </c>
      <c r="AR43" s="37">
        <v>63.5</v>
      </c>
      <c r="AS43" s="37"/>
      <c r="AT43" s="37">
        <v>125</v>
      </c>
      <c r="AU43" s="37">
        <v>9</v>
      </c>
      <c r="AV43" s="38">
        <v>1</v>
      </c>
      <c r="AW43" s="38">
        <v>11</v>
      </c>
      <c r="AX43" s="38">
        <v>85</v>
      </c>
      <c r="AY43" s="37">
        <v>73.75</v>
      </c>
      <c r="AZ43" s="37">
        <v>3</v>
      </c>
    </row>
    <row r="44" ht="40" customHeight="1" spans="1:52">
      <c r="A44" s="31">
        <v>42</v>
      </c>
      <c r="B44" s="16" t="s">
        <v>132</v>
      </c>
      <c r="C44" s="16" t="s">
        <v>545</v>
      </c>
      <c r="D44" s="17" t="s">
        <v>581</v>
      </c>
      <c r="E44" s="19" t="s">
        <v>582</v>
      </c>
      <c r="F44" s="32" t="s">
        <v>582</v>
      </c>
      <c r="G44" s="17" t="s">
        <v>210</v>
      </c>
      <c r="H44" s="33" t="str">
        <f>VLOOKUP(E44,'[2]体检人员详细信息 （不含村干部）'!$A:$B,2,FALSE)</f>
        <v>500234200101026103</v>
      </c>
      <c r="I44" s="33" t="b">
        <f t="shared" si="6"/>
        <v>1</v>
      </c>
      <c r="J44" s="20" t="s">
        <v>583</v>
      </c>
      <c r="K44" s="20"/>
      <c r="L44" s="20" t="str">
        <f>VLOOKUP(J44,'[2]体检人员详细信息 （不含村干部）'!$B:$L,11,FALSE)</f>
        <v>汉族</v>
      </c>
      <c r="M44" s="20" t="b">
        <f t="shared" si="7"/>
        <v>1</v>
      </c>
      <c r="N44" s="20" t="str">
        <f>VLOOKUP(J44,'[1]体检人员详细信息 （不含村干部）'!$B:$AT,11,FALSE)</f>
        <v>汉族</v>
      </c>
      <c r="O44" s="20" t="str">
        <f>VLOOKUP(J44,'[2]体检人员详细信息 （不含村干部）'!$B:$M,12,FALSE)</f>
        <v>2001-01-02</v>
      </c>
      <c r="P44" s="20" t="b">
        <f t="shared" si="8"/>
        <v>1</v>
      </c>
      <c r="Q44" s="20" t="str">
        <f>VLOOKUP(J44,'[1]体检人员详细信息 （不含村干部）'!$B:$AT,12,FALSE)</f>
        <v>2001-01-02</v>
      </c>
      <c r="R44" s="20" t="str">
        <f>VLOOKUP(J44,'[2]体检人员详细信息 （不含村干部）'!$B:$N,13,FALSE)</f>
        <v>25</v>
      </c>
      <c r="S44" s="20" t="b">
        <f t="shared" si="9"/>
        <v>1</v>
      </c>
      <c r="T44" s="20" t="str">
        <f>VLOOKUP($J44,'[1]体检人员详细信息 （不含村干部）'!$B:$AT,13,FALSE)</f>
        <v>25</v>
      </c>
      <c r="U44" s="20" t="str">
        <f>VLOOKUP(J44,'[2]体检人员详细信息 （不含村干部）'!$B:$O,14,FALSE)</f>
        <v>重庆市开州区</v>
      </c>
      <c r="V44" s="20" t="b">
        <f t="shared" si="10"/>
        <v>1</v>
      </c>
      <c r="W44" s="20" t="str">
        <f>VLOOKUP($J44,'[1]体检人员详细信息 （不含村干部）'!$B:$AT,14,FALSE)</f>
        <v>重庆市开州区</v>
      </c>
      <c r="X44" s="20"/>
      <c r="Y44" s="20"/>
      <c r="Z44" s="20" t="str">
        <f>VLOOKUP($J44,'[1]体检人员详细信息 （不含村干部）'!$B:$AT,15,FALSE)</f>
        <v>共青团员</v>
      </c>
      <c r="AA44" s="20" t="str">
        <f>VLOOKUP($J44,'[1]体检人员详细信息 （不含村干部）'!$B:$AT,16,FALSE)</f>
        <v>重庆理工大学</v>
      </c>
      <c r="AB44" s="20" t="str">
        <f>VLOOKUP(D44,'[2]体检人员详细信息 （不含村干部）'!$C:$S,17,FALSE)</f>
        <v>金融学</v>
      </c>
      <c r="AC44" s="20" t="b">
        <f t="shared" si="11"/>
        <v>1</v>
      </c>
      <c r="AD44" s="20" t="str">
        <f>VLOOKUP($J44,'[1]体检人员详细信息 （不含村干部）'!$B:$AT,18,FALSE)</f>
        <v>金融学</v>
      </c>
      <c r="AE44" s="21" t="str">
        <f>VLOOKUP($J44,'[1]体检人员详细信息 （不含村干部）'!$B:$AT,17,FALSE)</f>
        <v>2023-06-28</v>
      </c>
      <c r="AF44" s="21" t="str">
        <f>VLOOKUP($J44,'[1]体检人员详细信息 （不含村干部）'!$B:$AT,19,FALSE)</f>
        <v>大学本科</v>
      </c>
      <c r="AG44" s="21" t="str">
        <f>VLOOKUP($J44,'[1]体检人员详细信息 （不含村干部）'!$B:$AT,20,FALSE)</f>
        <v>学士</v>
      </c>
      <c r="AH44" s="21" t="str">
        <f>VLOOKUP($J44,'[1]体检人员详细信息 （不含村干部）'!$B:$AT,22,FALSE)</f>
        <v>全日制</v>
      </c>
      <c r="AI44" s="21" t="str">
        <f>VLOOKUP($J44,'[1]体检人员详细信息 （不含村干部）'!$B:$AT,23,FALSE)</f>
        <v>无</v>
      </c>
      <c r="AJ44" s="18" t="str">
        <f>VLOOKUP($J44,'[1]体检人员详细信息 （不含村干部）'!$B:$AT,24,FALSE)</f>
        <v>否</v>
      </c>
      <c r="AK44" s="18" t="str">
        <f>VLOOKUP($J44,'[1]体检人员详细信息 （不含村干部）'!$B:$AT,25,FALSE)</f>
        <v>否</v>
      </c>
      <c r="AL44" s="21" t="str">
        <f>VLOOKUP($J44,'[1]体检人员详细信息 （不含村干部）'!$B:$AT,32,FALSE)</f>
        <v>无</v>
      </c>
      <c r="AM44" s="21" t="str">
        <f>VLOOKUP($J44,'[1]体检人员详细信息 （不含村干部）'!$B:$AT,33,FALSE)</f>
        <v>2年</v>
      </c>
      <c r="AN44" s="34" t="str">
        <f>VLOOKUP($J44,'[1]体检人员详细信息 （不含村干部）'!$B:$AT,37,FALSE)</f>
        <v>13290007330</v>
      </c>
      <c r="AO44" s="21" t="str">
        <f>VLOOKUP($J44,'[1]体检人员详细信息 （不含村干部）'!$B:$AT,38,FALSE)</f>
        <v>17358461189</v>
      </c>
      <c r="AP44" s="21" t="str">
        <f>VLOOKUP($J44,'[1]体检人员详细信息 （不含村干部）'!$B:$AT,39,FALSE)</f>
        <v>重庆市开州区赵家街道</v>
      </c>
      <c r="AQ44" s="37">
        <v>65</v>
      </c>
      <c r="AR44" s="37">
        <v>74</v>
      </c>
      <c r="AS44" s="37"/>
      <c r="AT44" s="37">
        <v>139</v>
      </c>
      <c r="AU44" s="37">
        <v>9</v>
      </c>
      <c r="AV44" s="38">
        <v>1</v>
      </c>
      <c r="AW44" s="38">
        <v>15</v>
      </c>
      <c r="AX44" s="38">
        <v>77.6</v>
      </c>
      <c r="AY44" s="37">
        <v>73.55</v>
      </c>
      <c r="AZ44" s="37">
        <v>4</v>
      </c>
    </row>
    <row r="45" ht="40" customHeight="1" spans="1:52">
      <c r="A45" s="31">
        <v>43</v>
      </c>
      <c r="B45" s="16" t="s">
        <v>132</v>
      </c>
      <c r="C45" s="16" t="s">
        <v>545</v>
      </c>
      <c r="D45" s="17" t="s">
        <v>589</v>
      </c>
      <c r="E45" s="19" t="s">
        <v>590</v>
      </c>
      <c r="F45" s="32" t="s">
        <v>590</v>
      </c>
      <c r="G45" s="17" t="s">
        <v>210</v>
      </c>
      <c r="H45" s="33" t="str">
        <f>VLOOKUP(E45,'[2]体检人员详细信息 （不含村干部）'!$A:$B,2,FALSE)</f>
        <v>500234200110260428</v>
      </c>
      <c r="I45" s="33" t="b">
        <f t="shared" si="6"/>
        <v>1</v>
      </c>
      <c r="J45" s="20" t="s">
        <v>591</v>
      </c>
      <c r="K45" s="20"/>
      <c r="L45" s="20" t="str">
        <f>VLOOKUP(J45,'[2]体检人员详细信息 （不含村干部）'!$B:$L,11,FALSE)</f>
        <v>汉族</v>
      </c>
      <c r="M45" s="20" t="b">
        <f t="shared" si="7"/>
        <v>1</v>
      </c>
      <c r="N45" s="20" t="str">
        <f>VLOOKUP(J45,'[1]体检人员详细信息 （不含村干部）'!$B:$AT,11,FALSE)</f>
        <v>汉族</v>
      </c>
      <c r="O45" s="20" t="str">
        <f>VLOOKUP(J45,'[2]体检人员详细信息 （不含村干部）'!$B:$M,12,FALSE)</f>
        <v>2001-10-26</v>
      </c>
      <c r="P45" s="20" t="b">
        <f t="shared" si="8"/>
        <v>1</v>
      </c>
      <c r="Q45" s="20" t="str">
        <f>VLOOKUP(J45,'[1]体检人员详细信息 （不含村干部）'!$B:$AT,12,FALSE)</f>
        <v>2001-10-26</v>
      </c>
      <c r="R45" s="20" t="str">
        <f>VLOOKUP(J45,'[2]体检人员详细信息 （不含村干部）'!$B:$N,13,FALSE)</f>
        <v>24</v>
      </c>
      <c r="S45" s="20" t="b">
        <f t="shared" si="9"/>
        <v>1</v>
      </c>
      <c r="T45" s="20" t="str">
        <f>VLOOKUP($J45,'[1]体检人员详细信息 （不含村干部）'!$B:$AT,13,FALSE)</f>
        <v>24</v>
      </c>
      <c r="U45" s="20" t="str">
        <f>VLOOKUP(J45,'[2]体检人员详细信息 （不含村干部）'!$B:$O,14,FALSE)</f>
        <v>重庆市开州区</v>
      </c>
      <c r="V45" s="20" t="b">
        <f t="shared" si="10"/>
        <v>1</v>
      </c>
      <c r="W45" s="20" t="str">
        <f>VLOOKUP($J45,'[1]体检人员详细信息 （不含村干部）'!$B:$AT,14,FALSE)</f>
        <v>重庆市开州区</v>
      </c>
      <c r="X45" s="20"/>
      <c r="Y45" s="20"/>
      <c r="Z45" s="20" t="str">
        <f>VLOOKUP($J45,'[1]体检人员详细信息 （不含村干部）'!$B:$AT,15,FALSE)</f>
        <v>共青团员</v>
      </c>
      <c r="AA45" s="20" t="str">
        <f>VLOOKUP($J45,'[1]体检人员详细信息 （不含村干部）'!$B:$AT,16,FALSE)</f>
        <v>重庆第二师范学院</v>
      </c>
      <c r="AB45" s="20" t="str">
        <f>VLOOKUP(D45,'[2]体检人员详细信息 （不含村干部）'!$C:$S,17,FALSE)</f>
        <v>请在下方栏目中据实填报个人有关情况</v>
      </c>
      <c r="AC45" s="20" t="b">
        <f t="shared" si="11"/>
        <v>1</v>
      </c>
      <c r="AD45" s="20" t="str">
        <f>VLOOKUP($J45,'[1]体检人员详细信息 （不含村干部）'!$B:$AT,18,FALSE)</f>
        <v>请在下方栏目中据实填报个人有关情况</v>
      </c>
      <c r="AE45" s="21" t="str">
        <f>VLOOKUP($J45,'[1]体检人员详细信息 （不含村干部）'!$B:$AT,17,FALSE)</f>
        <v>2023-06-30</v>
      </c>
      <c r="AF45" s="21" t="str">
        <f>VLOOKUP($J45,'[1]体检人员详细信息 （不含村干部）'!$B:$AT,19,FALSE)</f>
        <v>大学本科</v>
      </c>
      <c r="AG45" s="21" t="str">
        <f>VLOOKUP($J45,'[1]体检人员详细信息 （不含村干部）'!$B:$AT,20,FALSE)</f>
        <v>学士</v>
      </c>
      <c r="AH45" s="21" t="str">
        <f>VLOOKUP($J45,'[1]体检人员详细信息 （不含村干部）'!$B:$AT,22,FALSE)</f>
        <v>全日制</v>
      </c>
      <c r="AI45" s="21" t="str">
        <f>VLOOKUP($J45,'[1]体检人员详细信息 （不含村干部）'!$B:$AT,23,FALSE)</f>
        <v>无</v>
      </c>
      <c r="AJ45" s="18" t="str">
        <f>VLOOKUP($J45,'[1]体检人员详细信息 （不含村干部）'!$B:$AT,24,FALSE)</f>
        <v>否</v>
      </c>
      <c r="AK45" s="18" t="str">
        <f>VLOOKUP($J45,'[1]体检人员详细信息 （不含村干部）'!$B:$AT,25,FALSE)</f>
        <v>否</v>
      </c>
      <c r="AL45" s="21" t="str">
        <f>VLOOKUP($J45,'[1]体检人员详细信息 （不含村干部）'!$B:$AT,32,FALSE)</f>
        <v>无</v>
      </c>
      <c r="AM45" s="21" t="str">
        <f>VLOOKUP($J45,'[1]体检人员详细信息 （不含村干部）'!$B:$AT,33,FALSE)</f>
        <v>2023.08-2025.07</v>
      </c>
      <c r="AN45" s="34" t="str">
        <f>VLOOKUP($J45,'[1]体检人员详细信息 （不含村干部）'!$B:$AT,37,FALSE)</f>
        <v>18581396069</v>
      </c>
      <c r="AO45" s="21" t="str">
        <f>VLOOKUP($J45,'[1]体检人员详细信息 （不含村干部）'!$B:$AT,38,FALSE)</f>
        <v>18581396069</v>
      </c>
      <c r="AP45" s="21" t="str">
        <f>VLOOKUP($J45,'[1]体检人员详细信息 （不含村干部）'!$B:$AT,39,FALSE)</f>
        <v>重庆市开州区汉丰街道</v>
      </c>
      <c r="AQ45" s="37">
        <v>67</v>
      </c>
      <c r="AR45" s="37">
        <v>69</v>
      </c>
      <c r="AS45" s="37"/>
      <c r="AT45" s="37">
        <v>136</v>
      </c>
      <c r="AU45" s="37">
        <v>9</v>
      </c>
      <c r="AV45" s="38">
        <v>1</v>
      </c>
      <c r="AW45" s="38">
        <v>6</v>
      </c>
      <c r="AX45" s="38">
        <v>79</v>
      </c>
      <c r="AY45" s="37">
        <v>73.5</v>
      </c>
      <c r="AZ45" s="37">
        <v>5</v>
      </c>
    </row>
    <row r="46" ht="40" customHeight="1" spans="1:52">
      <c r="A46" s="31">
        <v>44</v>
      </c>
      <c r="B46" s="16" t="s">
        <v>132</v>
      </c>
      <c r="C46" s="16" t="s">
        <v>545</v>
      </c>
      <c r="D46" s="17" t="s">
        <v>598</v>
      </c>
      <c r="E46" s="19" t="s">
        <v>599</v>
      </c>
      <c r="F46" s="32" t="s">
        <v>599</v>
      </c>
      <c r="G46" s="17" t="s">
        <v>210</v>
      </c>
      <c r="H46" s="33" t="str">
        <f>VLOOKUP(E46,'[2]体检人员详细信息 （不含村干部）'!$A:$B,2,FALSE)</f>
        <v>500235200010077382</v>
      </c>
      <c r="I46" s="33" t="b">
        <f t="shared" si="6"/>
        <v>1</v>
      </c>
      <c r="J46" s="20" t="s">
        <v>600</v>
      </c>
      <c r="K46" s="20"/>
      <c r="L46" s="20" t="str">
        <f>VLOOKUP(J46,'[2]体检人员详细信息 （不含村干部）'!$B:$L,11,FALSE)</f>
        <v>汉族</v>
      </c>
      <c r="M46" s="20" t="b">
        <f t="shared" si="7"/>
        <v>1</v>
      </c>
      <c r="N46" s="20" t="str">
        <f>VLOOKUP(J46,'[1]体检人员详细信息 （不含村干部）'!$B:$AT,11,FALSE)</f>
        <v>汉族</v>
      </c>
      <c r="O46" s="20" t="str">
        <f>VLOOKUP(J46,'[2]体检人员详细信息 （不含村干部）'!$B:$M,12,FALSE)</f>
        <v>2000-10-07</v>
      </c>
      <c r="P46" s="20" t="b">
        <f t="shared" si="8"/>
        <v>1</v>
      </c>
      <c r="Q46" s="20" t="str">
        <f>VLOOKUP(J46,'[1]体检人员详细信息 （不含村干部）'!$B:$AT,12,FALSE)</f>
        <v>2000-10-07</v>
      </c>
      <c r="R46" s="20" t="str">
        <f>VLOOKUP(J46,'[2]体检人员详细信息 （不含村干部）'!$B:$N,13,FALSE)</f>
        <v>25</v>
      </c>
      <c r="S46" s="20" t="b">
        <f t="shared" si="9"/>
        <v>1</v>
      </c>
      <c r="T46" s="20" t="str">
        <f>VLOOKUP($J46,'[1]体检人员详细信息 （不含村干部）'!$B:$AT,13,FALSE)</f>
        <v>25</v>
      </c>
      <c r="U46" s="20" t="str">
        <f>VLOOKUP(J46,'[2]体检人员详细信息 （不含村干部）'!$B:$O,14,FALSE)</f>
        <v>重庆市云阳县</v>
      </c>
      <c r="V46" s="20" t="b">
        <f t="shared" si="10"/>
        <v>1</v>
      </c>
      <c r="W46" s="20" t="str">
        <f>VLOOKUP($J46,'[1]体检人员详细信息 （不含村干部）'!$B:$AT,14,FALSE)</f>
        <v>重庆市云阳县</v>
      </c>
      <c r="X46" s="20"/>
      <c r="Y46" s="20"/>
      <c r="Z46" s="20" t="str">
        <f>VLOOKUP($J46,'[1]体检人员详细信息 （不含村干部）'!$B:$AT,15,FALSE)</f>
        <v>共青团员</v>
      </c>
      <c r="AA46" s="20" t="str">
        <f>VLOOKUP($J46,'[1]体检人员详细信息 （不含村干部）'!$B:$AT,16,FALSE)</f>
        <v>重庆人文科技学院</v>
      </c>
      <c r="AB46" s="20" t="str">
        <f>VLOOKUP(D46,'[2]体检人员详细信息 （不含村干部）'!$C:$S,17,FALSE)</f>
        <v>汉语言文学</v>
      </c>
      <c r="AC46" s="20" t="b">
        <f t="shared" si="11"/>
        <v>1</v>
      </c>
      <c r="AD46" s="20" t="str">
        <f>VLOOKUP($J46,'[1]体检人员详细信息 （不含村干部）'!$B:$AT,18,FALSE)</f>
        <v>汉语言文学</v>
      </c>
      <c r="AE46" s="21" t="str">
        <f>VLOOKUP($J46,'[1]体检人员详细信息 （不含村干部）'!$B:$AT,17,FALSE)</f>
        <v>2023-06-29</v>
      </c>
      <c r="AF46" s="21" t="str">
        <f>VLOOKUP($J46,'[1]体检人员详细信息 （不含村干部）'!$B:$AT,19,FALSE)</f>
        <v>大学本科</v>
      </c>
      <c r="AG46" s="21" t="str">
        <f>VLOOKUP($J46,'[1]体检人员详细信息 （不含村干部）'!$B:$AT,20,FALSE)</f>
        <v>学士</v>
      </c>
      <c r="AH46" s="21" t="str">
        <f>VLOOKUP($J46,'[1]体检人员详细信息 （不含村干部）'!$B:$AT,22,FALSE)</f>
        <v>全日制</v>
      </c>
      <c r="AI46" s="21" t="str">
        <f>VLOOKUP($J46,'[1]体检人员详细信息 （不含村干部）'!$B:$AT,23,FALSE)</f>
        <v>无</v>
      </c>
      <c r="AJ46" s="18" t="str">
        <f>VLOOKUP($J46,'[1]体检人员详细信息 （不含村干部）'!$B:$AT,24,FALSE)</f>
        <v>否</v>
      </c>
      <c r="AK46" s="18" t="str">
        <f>VLOOKUP($J46,'[1]体检人员详细信息 （不含村干部）'!$B:$AT,25,FALSE)</f>
        <v>否</v>
      </c>
      <c r="AL46" s="21" t="str">
        <f>VLOOKUP($J46,'[1]体检人员详细信息 （不含村干部）'!$B:$AT,32,FALSE)</f>
        <v>无</v>
      </c>
      <c r="AM46" s="21" t="str">
        <f>VLOOKUP($J46,'[1]体检人员详细信息 （不含村干部）'!$B:$AT,33,FALSE)</f>
        <v>2年</v>
      </c>
      <c r="AN46" s="34" t="str">
        <f>VLOOKUP($J46,'[1]体检人员详细信息 （不含村干部）'!$B:$AT,37,FALSE)</f>
        <v>15202389135</v>
      </c>
      <c r="AO46" s="21" t="str">
        <f>VLOOKUP($J46,'[1]体检人员详细信息 （不含村干部）'!$B:$AT,38,FALSE)</f>
        <v>13896380149</v>
      </c>
      <c r="AP46" s="21" t="str">
        <f>VLOOKUP($J46,'[1]体检人员详细信息 （不含村干部）'!$B:$AT,39,FALSE)</f>
        <v>重庆市云阳县渠马镇政通路85号</v>
      </c>
      <c r="AQ46" s="37">
        <v>65.5</v>
      </c>
      <c r="AR46" s="37">
        <v>66.5</v>
      </c>
      <c r="AS46" s="37"/>
      <c r="AT46" s="37">
        <v>132</v>
      </c>
      <c r="AU46" s="37">
        <v>9</v>
      </c>
      <c r="AV46" s="38">
        <v>1</v>
      </c>
      <c r="AW46" s="38">
        <v>17</v>
      </c>
      <c r="AX46" s="38">
        <v>80.4</v>
      </c>
      <c r="AY46" s="37">
        <v>73.2</v>
      </c>
      <c r="AZ46" s="37">
        <v>6</v>
      </c>
    </row>
    <row r="47" ht="40" customHeight="1" spans="1:52">
      <c r="A47" s="31">
        <v>45</v>
      </c>
      <c r="B47" s="16" t="s">
        <v>132</v>
      </c>
      <c r="C47" s="16" t="s">
        <v>606</v>
      </c>
      <c r="D47" s="17" t="s">
        <v>607</v>
      </c>
      <c r="E47" s="19" t="s">
        <v>608</v>
      </c>
      <c r="F47" s="32" t="s">
        <v>608</v>
      </c>
      <c r="G47" s="17" t="s">
        <v>210</v>
      </c>
      <c r="H47" s="33" t="str">
        <f>VLOOKUP(E47,'[2]体检人员详细信息 （不含村干部）'!$A:$B,2,FALSE)</f>
        <v>500221199712083425</v>
      </c>
      <c r="I47" s="33" t="b">
        <f t="shared" si="6"/>
        <v>1</v>
      </c>
      <c r="J47" s="20" t="s">
        <v>609</v>
      </c>
      <c r="K47" s="20"/>
      <c r="L47" s="20" t="str">
        <f>VLOOKUP(J47,'[2]体检人员详细信息 （不含村干部）'!$B:$L,11,FALSE)</f>
        <v>汉族</v>
      </c>
      <c r="M47" s="20" t="b">
        <f t="shared" si="7"/>
        <v>1</v>
      </c>
      <c r="N47" s="20" t="str">
        <f>VLOOKUP(J47,'[1]体检人员详细信息 （不含村干部）'!$B:$AT,11,FALSE)</f>
        <v>汉族</v>
      </c>
      <c r="O47" s="20" t="str">
        <f>VLOOKUP(J47,'[2]体检人员详细信息 （不含村干部）'!$B:$M,12,FALSE)</f>
        <v>1997-12-08</v>
      </c>
      <c r="P47" s="20" t="b">
        <f t="shared" si="8"/>
        <v>1</v>
      </c>
      <c r="Q47" s="20" t="str">
        <f>VLOOKUP(J47,'[1]体检人员详细信息 （不含村干部）'!$B:$AT,12,FALSE)</f>
        <v>1997-12-08</v>
      </c>
      <c r="R47" s="20" t="str">
        <f>VLOOKUP(J47,'[2]体检人员详细信息 （不含村干部）'!$B:$N,13,FALSE)</f>
        <v>28</v>
      </c>
      <c r="S47" s="20" t="b">
        <f t="shared" si="9"/>
        <v>1</v>
      </c>
      <c r="T47" s="20" t="str">
        <f>VLOOKUP($J47,'[1]体检人员详细信息 （不含村干部）'!$B:$AT,13,FALSE)</f>
        <v>28</v>
      </c>
      <c r="U47" s="20" t="str">
        <f>VLOOKUP(J47,'[2]体检人员详细信息 （不含村干部）'!$B:$O,14,FALSE)</f>
        <v>重庆长寿</v>
      </c>
      <c r="V47" s="20" t="b">
        <f t="shared" si="10"/>
        <v>1</v>
      </c>
      <c r="W47" s="20" t="str">
        <f>VLOOKUP($J47,'[1]体检人员详细信息 （不含村干部）'!$B:$AT,14,FALSE)</f>
        <v>重庆长寿</v>
      </c>
      <c r="X47" s="20"/>
      <c r="Y47" s="20"/>
      <c r="Z47" s="20" t="str">
        <f>VLOOKUP($J47,'[1]体检人员详细信息 （不含村干部）'!$B:$AT,15,FALSE)</f>
        <v>中共党员</v>
      </c>
      <c r="AA47" s="20" t="str">
        <f>VLOOKUP($J47,'[1]体检人员详细信息 （不含村干部）'!$B:$AT,16,FALSE)</f>
        <v>重庆师范大学</v>
      </c>
      <c r="AB47" s="20" t="str">
        <f>VLOOKUP(D47,'[2]体检人员详细信息 （不含村干部）'!$C:$S,17,FALSE)</f>
        <v>金融工程</v>
      </c>
      <c r="AC47" s="20" t="b">
        <f t="shared" si="11"/>
        <v>1</v>
      </c>
      <c r="AD47" s="20" t="str">
        <f>VLOOKUP($J47,'[1]体检人员详细信息 （不含村干部）'!$B:$AT,18,FALSE)</f>
        <v>金融工程</v>
      </c>
      <c r="AE47" s="21" t="str">
        <f>VLOOKUP($J47,'[1]体检人员详细信息 （不含村干部）'!$B:$AT,17,FALSE)</f>
        <v>2020-06-30</v>
      </c>
      <c r="AF47" s="21" t="str">
        <f>VLOOKUP($J47,'[1]体检人员详细信息 （不含村干部）'!$B:$AT,19,FALSE)</f>
        <v>大学本科</v>
      </c>
      <c r="AG47" s="21" t="str">
        <f>VLOOKUP($J47,'[1]体检人员详细信息 （不含村干部）'!$B:$AT,20,FALSE)</f>
        <v>学士</v>
      </c>
      <c r="AH47" s="21" t="str">
        <f>VLOOKUP($J47,'[1]体检人员详细信息 （不含村干部）'!$B:$AT,22,FALSE)</f>
        <v>全日制</v>
      </c>
      <c r="AI47" s="21" t="str">
        <f>VLOOKUP($J47,'[1]体检人员详细信息 （不含村干部）'!$B:$AT,23,FALSE)</f>
        <v>无</v>
      </c>
      <c r="AJ47" s="18" t="str">
        <f>VLOOKUP($J47,'[1]体检人员详细信息 （不含村干部）'!$B:$AT,24,FALSE)</f>
        <v>否</v>
      </c>
      <c r="AK47" s="18" t="str">
        <f>VLOOKUP($J47,'[1]体检人员详细信息 （不含村干部）'!$B:$AT,25,FALSE)</f>
        <v>否</v>
      </c>
      <c r="AL47" s="21" t="str">
        <f>VLOOKUP($J47,'[1]体检人员详细信息 （不含村干部）'!$B:$AT,32,FALSE)</f>
        <v>重庆市涪陵区新城区开发（集团）有限公司职员</v>
      </c>
      <c r="AM47" s="21" t="str">
        <f>VLOOKUP($J47,'[1]体检人员详细信息 （不含村干部）'!$B:$AT,33,FALSE)</f>
        <v>2020.07-2022.07</v>
      </c>
      <c r="AN47" s="34" t="str">
        <f>VLOOKUP($J47,'[1]体检人员详细信息 （不含村干部）'!$B:$AT,37,FALSE)</f>
        <v>15823432081</v>
      </c>
      <c r="AO47" s="21" t="str">
        <f>VLOOKUP($J47,'[1]体检人员详细信息 （不含村干部）'!$B:$AT,38,FALSE)</f>
        <v>15923277299</v>
      </c>
      <c r="AP47" s="21" t="str">
        <f>VLOOKUP($J47,'[1]体检人员详细信息 （不含村干部）'!$B:$AT,39,FALSE)</f>
        <v>重庆市长寿区菩提街道碧水天城18幢11-5</v>
      </c>
      <c r="AQ47" s="37">
        <v>62</v>
      </c>
      <c r="AR47" s="37">
        <v>77</v>
      </c>
      <c r="AS47" s="37"/>
      <c r="AT47" s="37">
        <v>139</v>
      </c>
      <c r="AU47" s="37">
        <v>10</v>
      </c>
      <c r="AV47" s="38">
        <v>1</v>
      </c>
      <c r="AW47" s="38">
        <v>7</v>
      </c>
      <c r="AX47" s="38">
        <v>82.2</v>
      </c>
      <c r="AY47" s="37">
        <v>75.85</v>
      </c>
      <c r="AZ47" s="37">
        <v>1</v>
      </c>
    </row>
    <row r="48" ht="40" customHeight="1" spans="1:52">
      <c r="A48" s="31">
        <v>46</v>
      </c>
      <c r="B48" s="16" t="s">
        <v>132</v>
      </c>
      <c r="C48" s="16" t="s">
        <v>606</v>
      </c>
      <c r="D48" s="17" t="s">
        <v>619</v>
      </c>
      <c r="E48" s="19" t="s">
        <v>620</v>
      </c>
      <c r="F48" s="32" t="s">
        <v>620</v>
      </c>
      <c r="G48" s="17" t="s">
        <v>136</v>
      </c>
      <c r="H48" s="33" t="str">
        <f>VLOOKUP(E48,'[2]体检人员详细信息 （不含村干部）'!$A:$B,2,FALSE)</f>
        <v>500234199901015458</v>
      </c>
      <c r="I48" s="33" t="b">
        <f t="shared" si="6"/>
        <v>1</v>
      </c>
      <c r="J48" s="20" t="s">
        <v>621</v>
      </c>
      <c r="K48" s="20"/>
      <c r="L48" s="20" t="str">
        <f>VLOOKUP(J48,'[2]体检人员详细信息 （不含村干部）'!$B:$L,11,FALSE)</f>
        <v>汉族</v>
      </c>
      <c r="M48" s="20" t="b">
        <f t="shared" si="7"/>
        <v>1</v>
      </c>
      <c r="N48" s="20" t="str">
        <f>VLOOKUP(J48,'[1]体检人员详细信息 （不含村干部）'!$B:$AT,11,FALSE)</f>
        <v>汉族</v>
      </c>
      <c r="O48" s="20" t="str">
        <f>VLOOKUP(J48,'[2]体检人员详细信息 （不含村干部）'!$B:$M,12,FALSE)</f>
        <v>1999-01-01</v>
      </c>
      <c r="P48" s="20" t="b">
        <f t="shared" si="8"/>
        <v>1</v>
      </c>
      <c r="Q48" s="20" t="str">
        <f>VLOOKUP(J48,'[1]体检人员详细信息 （不含村干部）'!$B:$AT,12,FALSE)</f>
        <v>1999-01-01</v>
      </c>
      <c r="R48" s="20" t="str">
        <f>VLOOKUP(J48,'[2]体检人员详细信息 （不含村干部）'!$B:$N,13,FALSE)</f>
        <v>27</v>
      </c>
      <c r="S48" s="20" t="b">
        <f t="shared" si="9"/>
        <v>1</v>
      </c>
      <c r="T48" s="20" t="str">
        <f>VLOOKUP($J48,'[1]体检人员详细信息 （不含村干部）'!$B:$AT,13,FALSE)</f>
        <v>27</v>
      </c>
      <c r="U48" s="20" t="str">
        <f>VLOOKUP(J48,'[2]体检人员详细信息 （不含村干部）'!$B:$O,14,FALSE)</f>
        <v>重庆市开州区</v>
      </c>
      <c r="V48" s="20" t="b">
        <f t="shared" si="10"/>
        <v>1</v>
      </c>
      <c r="W48" s="20" t="str">
        <f>VLOOKUP($J48,'[1]体检人员详细信息 （不含村干部）'!$B:$AT,14,FALSE)</f>
        <v>重庆市开州区</v>
      </c>
      <c r="X48" s="20"/>
      <c r="Y48" s="20"/>
      <c r="Z48" s="20" t="str">
        <f>VLOOKUP($J48,'[1]体检人员详细信息 （不含村干部）'!$B:$AT,15,FALSE)</f>
        <v>中共党员</v>
      </c>
      <c r="AA48" s="20" t="str">
        <f>VLOOKUP($J48,'[1]体检人员详细信息 （不含村干部）'!$B:$AT,16,FALSE)</f>
        <v>重庆航天职业技术学院</v>
      </c>
      <c r="AB48" s="20" t="str">
        <f>VLOOKUP(D48,'[2]体检人员详细信息 （不含村干部）'!$C:$S,17,FALSE)</f>
        <v>面向服务基层项目人员（电子信息工程技术专业）</v>
      </c>
      <c r="AC48" s="20" t="b">
        <f t="shared" si="11"/>
        <v>1</v>
      </c>
      <c r="AD48" s="20" t="str">
        <f>VLOOKUP($J48,'[1]体检人员详细信息 （不含村干部）'!$B:$AT,18,FALSE)</f>
        <v>面向服务基层项目人员（电子信息工程技术专业）</v>
      </c>
      <c r="AE48" s="21" t="str">
        <f>VLOOKUP($J48,'[1]体检人员详细信息 （不含村干部）'!$B:$AT,17,FALSE)</f>
        <v>2019-06-30</v>
      </c>
      <c r="AF48" s="21" t="str">
        <f>VLOOKUP($J48,'[1]体检人员详细信息 （不含村干部）'!$B:$AT,19,FALSE)</f>
        <v>大学专科</v>
      </c>
      <c r="AG48" s="21" t="str">
        <f>VLOOKUP($J48,'[1]体检人员详细信息 （不含村干部）'!$B:$AT,20,FALSE)</f>
        <v>无</v>
      </c>
      <c r="AH48" s="21" t="str">
        <f>VLOOKUP($J48,'[1]体检人员详细信息 （不含村干部）'!$B:$AT,22,FALSE)</f>
        <v>全日制</v>
      </c>
      <c r="AI48" s="21" t="str">
        <f>VLOOKUP($J48,'[1]体检人员详细信息 （不含村干部）'!$B:$AT,23,FALSE)</f>
        <v>无</v>
      </c>
      <c r="AJ48" s="18" t="str">
        <f>VLOOKUP($J48,'[1]体检人员详细信息 （不含村干部）'!$B:$AT,24,FALSE)</f>
        <v>否</v>
      </c>
      <c r="AK48" s="18" t="str">
        <f>VLOOKUP($J48,'[1]体检人员详细信息 （不含村干部）'!$B:$AT,25,FALSE)</f>
        <v>否</v>
      </c>
      <c r="AL48" s="21" t="str">
        <f>VLOOKUP($J48,'[1]体检人员详细信息 （不含村干部）'!$B:$AT,32,FALSE)</f>
        <v>无</v>
      </c>
      <c r="AM48" s="21" t="str">
        <f>VLOOKUP($J48,'[1]体检人员详细信息 （不含村干部）'!$B:$AT,33,FALSE)</f>
        <v>5年9个月</v>
      </c>
      <c r="AN48" s="34" t="str">
        <f>VLOOKUP($J48,'[1]体检人员详细信息 （不含村干部）'!$B:$AT,37,FALSE)</f>
        <v>15215233752</v>
      </c>
      <c r="AO48" s="21" t="str">
        <f>VLOOKUP($J48,'[1]体检人员详细信息 （不含村干部）'!$B:$AT,38,FALSE)</f>
        <v>13670097210</v>
      </c>
      <c r="AP48" s="21" t="str">
        <f>VLOOKUP($J48,'[1]体检人员详细信息 （不含村干部）'!$B:$AT,39,FALSE)</f>
        <v>重庆市万州区北山兴茂山水国际13栋2201</v>
      </c>
      <c r="AQ48" s="37">
        <v>64.5</v>
      </c>
      <c r="AR48" s="37">
        <v>68</v>
      </c>
      <c r="AS48" s="37"/>
      <c r="AT48" s="37">
        <v>132.5</v>
      </c>
      <c r="AU48" s="37">
        <v>10</v>
      </c>
      <c r="AV48" s="38">
        <v>1</v>
      </c>
      <c r="AW48" s="38">
        <v>16</v>
      </c>
      <c r="AX48" s="38">
        <v>80</v>
      </c>
      <c r="AY48" s="37">
        <v>73.125</v>
      </c>
      <c r="AZ48" s="37">
        <v>2</v>
      </c>
    </row>
    <row r="49" ht="40" customHeight="1" spans="1:52">
      <c r="A49" s="31">
        <v>47</v>
      </c>
      <c r="B49" s="16" t="s">
        <v>132</v>
      </c>
      <c r="C49" s="16" t="s">
        <v>606</v>
      </c>
      <c r="D49" s="17" t="s">
        <v>632</v>
      </c>
      <c r="E49" s="19" t="s">
        <v>633</v>
      </c>
      <c r="F49" s="32" t="s">
        <v>633</v>
      </c>
      <c r="G49" s="17" t="s">
        <v>136</v>
      </c>
      <c r="H49" s="33" t="str">
        <f>VLOOKUP(E49,'[2]体检人员详细信息 （不含村干部）'!$A:$B,2,FALSE)</f>
        <v>500101199803200219</v>
      </c>
      <c r="I49" s="33" t="b">
        <f t="shared" si="6"/>
        <v>1</v>
      </c>
      <c r="J49" s="20" t="s">
        <v>634</v>
      </c>
      <c r="K49" s="20"/>
      <c r="L49" s="20" t="str">
        <f>VLOOKUP(J49,'[2]体检人员详细信息 （不含村干部）'!$B:$L,11,FALSE)</f>
        <v>回族</v>
      </c>
      <c r="M49" s="20" t="b">
        <f t="shared" si="7"/>
        <v>1</v>
      </c>
      <c r="N49" s="20" t="str">
        <f>VLOOKUP(J49,'[1]体检人员详细信息 （不含村干部）'!$B:$AT,11,FALSE)</f>
        <v>回族</v>
      </c>
      <c r="O49" s="20" t="str">
        <f>VLOOKUP(J49,'[2]体检人员详细信息 （不含村干部）'!$B:$M,12,FALSE)</f>
        <v>1998-03-20</v>
      </c>
      <c r="P49" s="20" t="b">
        <f t="shared" si="8"/>
        <v>1</v>
      </c>
      <c r="Q49" s="20" t="str">
        <f>VLOOKUP(J49,'[1]体检人员详细信息 （不含村干部）'!$B:$AT,12,FALSE)</f>
        <v>1998-03-20</v>
      </c>
      <c r="R49" s="20" t="str">
        <f>VLOOKUP(J49,'[2]体检人员详细信息 （不含村干部）'!$B:$N,13,FALSE)</f>
        <v>27</v>
      </c>
      <c r="S49" s="20" t="b">
        <f t="shared" si="9"/>
        <v>1</v>
      </c>
      <c r="T49" s="20" t="str">
        <f>VLOOKUP($J49,'[1]体检人员详细信息 （不含村干部）'!$B:$AT,13,FALSE)</f>
        <v>27</v>
      </c>
      <c r="U49" s="20" t="str">
        <f>VLOOKUP(J49,'[2]体检人员详细信息 （不含村干部）'!$B:$O,14,FALSE)</f>
        <v>重庆市万州区</v>
      </c>
      <c r="V49" s="20" t="b">
        <f t="shared" si="10"/>
        <v>1</v>
      </c>
      <c r="W49" s="20" t="str">
        <f>VLOOKUP($J49,'[1]体检人员详细信息 （不含村干部）'!$B:$AT,14,FALSE)</f>
        <v>重庆市万州区</v>
      </c>
      <c r="X49" s="20"/>
      <c r="Y49" s="20"/>
      <c r="Z49" s="20" t="str">
        <f>VLOOKUP($J49,'[1]体检人员详细信息 （不含村干部）'!$B:$AT,15,FALSE)</f>
        <v>共青团员</v>
      </c>
      <c r="AA49" s="20" t="str">
        <f>VLOOKUP($J49,'[1]体检人员详细信息 （不含村干部）'!$B:$AT,16,FALSE)</f>
        <v>湖南中医药大学</v>
      </c>
      <c r="AB49" s="20" t="str">
        <f>VLOOKUP(D49,'[2]体检人员详细信息 （不含村干部）'!$C:$S,17,FALSE)</f>
        <v>康复治疗技术</v>
      </c>
      <c r="AC49" s="20" t="b">
        <f t="shared" si="11"/>
        <v>1</v>
      </c>
      <c r="AD49" s="20" t="str">
        <f>VLOOKUP($J49,'[1]体检人员详细信息 （不含村干部）'!$B:$AT,18,FALSE)</f>
        <v>康复治疗技术</v>
      </c>
      <c r="AE49" s="21" t="str">
        <f>VLOOKUP($J49,'[1]体检人员详细信息 （不含村干部）'!$B:$AT,17,FALSE)</f>
        <v>2022-06-28</v>
      </c>
      <c r="AF49" s="21" t="str">
        <f>VLOOKUP($J49,'[1]体检人员详细信息 （不含村干部）'!$B:$AT,19,FALSE)</f>
        <v>大学本科</v>
      </c>
      <c r="AG49" s="21" t="str">
        <f>VLOOKUP($J49,'[1]体检人员详细信息 （不含村干部）'!$B:$AT,20,FALSE)</f>
        <v>无</v>
      </c>
      <c r="AH49" s="21" t="str">
        <f>VLOOKUP($J49,'[1]体检人员详细信息 （不含村干部）'!$B:$AT,22,FALSE)</f>
        <v>非全日制</v>
      </c>
      <c r="AI49" s="21" t="str">
        <f>VLOOKUP($J49,'[1]体检人员详细信息 （不含村干部）'!$B:$AT,23,FALSE)</f>
        <v>无</v>
      </c>
      <c r="AJ49" s="18" t="str">
        <f>VLOOKUP($J49,'[1]体检人员详细信息 （不含村干部）'!$B:$AT,24,FALSE)</f>
        <v>否</v>
      </c>
      <c r="AK49" s="18" t="str">
        <f>VLOOKUP($J49,'[1]体检人员详细信息 （不含村干部）'!$B:$AT,25,FALSE)</f>
        <v>否</v>
      </c>
      <c r="AL49" s="21" t="str">
        <f>VLOOKUP($J49,'[1]体检人员详细信息 （不含村干部）'!$B:$AT,32,FALSE)</f>
        <v>重庆市开州区竹溪镇卫生院</v>
      </c>
      <c r="AM49" s="21" t="str">
        <f>VLOOKUP($J49,'[1]体检人员详细信息 （不含村干部）'!$B:$AT,33,FALSE)</f>
        <v>7年</v>
      </c>
      <c r="AN49" s="34" t="str">
        <f>VLOOKUP($J49,'[1]体检人员详细信息 （不含村干部）'!$B:$AT,37,FALSE)</f>
        <v>19946734575</v>
      </c>
      <c r="AO49" s="21" t="str">
        <f>VLOOKUP($J49,'[1]体检人员详细信息 （不含村干部）'!$B:$AT,38,FALSE)</f>
        <v>19123642400</v>
      </c>
      <c r="AP49" s="21" t="str">
        <f>VLOOKUP($J49,'[1]体检人员详细信息 （不含村干部）'!$B:$AT,39,FALSE)</f>
        <v>重庆市开州区竹溪镇卫生院</v>
      </c>
      <c r="AQ49" s="37">
        <v>68</v>
      </c>
      <c r="AR49" s="37">
        <v>60.5</v>
      </c>
      <c r="AS49" s="37"/>
      <c r="AT49" s="37">
        <v>128.5</v>
      </c>
      <c r="AU49" s="37">
        <v>10</v>
      </c>
      <c r="AV49" s="38">
        <v>1</v>
      </c>
      <c r="AW49" s="38">
        <v>14</v>
      </c>
      <c r="AX49" s="38">
        <v>80</v>
      </c>
      <c r="AY49" s="37">
        <v>72.125</v>
      </c>
      <c r="AZ49" s="37">
        <v>3</v>
      </c>
    </row>
    <row r="50" ht="40" customHeight="1" spans="1:52">
      <c r="A50" s="31">
        <v>48</v>
      </c>
      <c r="B50" s="16" t="s">
        <v>132</v>
      </c>
      <c r="C50" s="16" t="s">
        <v>606</v>
      </c>
      <c r="D50" s="17" t="s">
        <v>644</v>
      </c>
      <c r="E50" s="19" t="s">
        <v>645</v>
      </c>
      <c r="F50" s="32" t="s">
        <v>645</v>
      </c>
      <c r="G50" s="17" t="s">
        <v>136</v>
      </c>
      <c r="H50" s="33" t="str">
        <f>VLOOKUP(E50,'[2]体检人员详细信息 （不含村干部）'!$A:$B,2,FALSE)</f>
        <v>500234199402074138</v>
      </c>
      <c r="I50" s="33" t="b">
        <f t="shared" si="6"/>
        <v>1</v>
      </c>
      <c r="J50" s="20" t="s">
        <v>646</v>
      </c>
      <c r="K50" s="20"/>
      <c r="L50" s="20" t="str">
        <f>VLOOKUP(J50,'[2]体检人员详细信息 （不含村干部）'!$B:$L,11,FALSE)</f>
        <v>汉族</v>
      </c>
      <c r="M50" s="20" t="b">
        <f t="shared" si="7"/>
        <v>1</v>
      </c>
      <c r="N50" s="20" t="str">
        <f>VLOOKUP(J50,'[1]体检人员详细信息 （不含村干部）'!$B:$AT,11,FALSE)</f>
        <v>汉族</v>
      </c>
      <c r="O50" s="20" t="str">
        <f>VLOOKUP(J50,'[2]体检人员详细信息 （不含村干部）'!$B:$M,12,FALSE)</f>
        <v>1994-02-07</v>
      </c>
      <c r="P50" s="20" t="b">
        <f t="shared" si="8"/>
        <v>1</v>
      </c>
      <c r="Q50" s="20" t="str">
        <f>VLOOKUP(J50,'[1]体检人员详细信息 （不含村干部）'!$B:$AT,12,FALSE)</f>
        <v>1994-02-07</v>
      </c>
      <c r="R50" s="20" t="str">
        <f>VLOOKUP(J50,'[2]体检人员详细信息 （不含村干部）'!$B:$N,13,FALSE)</f>
        <v>31</v>
      </c>
      <c r="S50" s="20" t="b">
        <f t="shared" si="9"/>
        <v>1</v>
      </c>
      <c r="T50" s="20" t="str">
        <f>VLOOKUP($J50,'[1]体检人员详细信息 （不含村干部）'!$B:$AT,13,FALSE)</f>
        <v>31</v>
      </c>
      <c r="U50" s="20" t="str">
        <f>VLOOKUP(J50,'[2]体检人员详细信息 （不含村干部）'!$B:$O,14,FALSE)</f>
        <v>重庆市开州区</v>
      </c>
      <c r="V50" s="20" t="b">
        <f t="shared" si="10"/>
        <v>1</v>
      </c>
      <c r="W50" s="20" t="str">
        <f>VLOOKUP($J50,'[1]体检人员详细信息 （不含村干部）'!$B:$AT,14,FALSE)</f>
        <v>重庆市开州区</v>
      </c>
      <c r="X50" s="20"/>
      <c r="Y50" s="20"/>
      <c r="Z50" s="20" t="str">
        <f>VLOOKUP($J50,'[1]体检人员详细信息 （不含村干部）'!$B:$AT,15,FALSE)</f>
        <v>中共党员</v>
      </c>
      <c r="AA50" s="20" t="str">
        <f>VLOOKUP($J50,'[1]体检人员详细信息 （不含村干部）'!$B:$AT,16,FALSE)</f>
        <v>国家开放大学</v>
      </c>
      <c r="AB50" s="20" t="str">
        <f>VLOOKUP(D50,'[2]体检人员详细信息 （不含村干部）'!$C:$S,17,FALSE)</f>
        <v>法学</v>
      </c>
      <c r="AC50" s="20" t="b">
        <f t="shared" si="11"/>
        <v>1</v>
      </c>
      <c r="AD50" s="20" t="str">
        <f>VLOOKUP($J50,'[1]体检人员详细信息 （不含村干部）'!$B:$AT,18,FALSE)</f>
        <v>法学</v>
      </c>
      <c r="AE50" s="21" t="str">
        <f>VLOOKUP($J50,'[1]体检人员详细信息 （不含村干部）'!$B:$AT,17,FALSE)</f>
        <v>2025-01-20</v>
      </c>
      <c r="AF50" s="21" t="str">
        <f>VLOOKUP($J50,'[1]体检人员详细信息 （不含村干部）'!$B:$AT,19,FALSE)</f>
        <v>大学本科</v>
      </c>
      <c r="AG50" s="21" t="str">
        <f>VLOOKUP($J50,'[1]体检人员详细信息 （不含村干部）'!$B:$AT,20,FALSE)</f>
        <v>无</v>
      </c>
      <c r="AH50" s="21" t="str">
        <f>VLOOKUP($J50,'[1]体检人员详细信息 （不含村干部）'!$B:$AT,22,FALSE)</f>
        <v>非全日制</v>
      </c>
      <c r="AI50" s="21" t="str">
        <f>VLOOKUP($J50,'[1]体检人员详细信息 （不含村干部）'!$B:$AT,23,FALSE)</f>
        <v>无</v>
      </c>
      <c r="AJ50" s="18" t="str">
        <f>VLOOKUP($J50,'[1]体检人员详细信息 （不含村干部）'!$B:$AT,24,FALSE)</f>
        <v>否</v>
      </c>
      <c r="AK50" s="18" t="str">
        <f>VLOOKUP($J50,'[1]体检人员详细信息 （不含村干部）'!$B:$AT,25,FALSE)</f>
        <v>否</v>
      </c>
      <c r="AL50" s="21" t="str">
        <f>VLOOKUP($J50,'[1]体检人员详细信息 （不含村干部）'!$B:$AT,32,FALSE)</f>
        <v>开州区人民法院</v>
      </c>
      <c r="AM50" s="21" t="str">
        <f>VLOOKUP($J50,'[1]体检人员详细信息 （不含村干部）'!$B:$AT,33,FALSE)</f>
        <v>2012.12-2017.12</v>
      </c>
      <c r="AN50" s="34" t="str">
        <f>VLOOKUP($J50,'[1]体检人员详细信息 （不含村干部）'!$B:$AT,37,FALSE)</f>
        <v>18182322616</v>
      </c>
      <c r="AO50" s="21" t="str">
        <f>VLOOKUP($J50,'[1]体检人员详细信息 （不含村干部）'!$B:$AT,38,FALSE)</f>
        <v>023-52886399</v>
      </c>
      <c r="AP50" s="21" t="str">
        <f>VLOOKUP($J50,'[1]体检人员详细信息 （不含村干部）'!$B:$AT,39,FALSE)</f>
        <v>重庆市开州区临江镇正街110号</v>
      </c>
      <c r="AQ50" s="37">
        <v>57</v>
      </c>
      <c r="AR50" s="37">
        <v>72</v>
      </c>
      <c r="AS50" s="37"/>
      <c r="AT50" s="37">
        <v>129</v>
      </c>
      <c r="AU50" s="37">
        <v>10</v>
      </c>
      <c r="AV50" s="38">
        <v>1</v>
      </c>
      <c r="AW50" s="38">
        <v>2</v>
      </c>
      <c r="AX50" s="38">
        <v>79.6</v>
      </c>
      <c r="AY50" s="37">
        <v>72.05</v>
      </c>
      <c r="AZ50" s="37">
        <v>4</v>
      </c>
    </row>
    <row r="51" ht="40" customHeight="1" spans="1:52">
      <c r="A51" s="31">
        <v>49</v>
      </c>
      <c r="B51" s="16" t="s">
        <v>132</v>
      </c>
      <c r="C51" s="16" t="s">
        <v>606</v>
      </c>
      <c r="D51" s="17" t="s">
        <v>656</v>
      </c>
      <c r="E51" s="19" t="s">
        <v>657</v>
      </c>
      <c r="F51" s="32" t="s">
        <v>657</v>
      </c>
      <c r="G51" s="17" t="s">
        <v>210</v>
      </c>
      <c r="H51" s="33" t="str">
        <f>VLOOKUP(E51,'[2]体检人员详细信息 （不含村干部）'!$A:$B,2,FALSE)</f>
        <v>500234200107065445</v>
      </c>
      <c r="I51" s="33" t="b">
        <f t="shared" si="6"/>
        <v>1</v>
      </c>
      <c r="J51" s="20" t="s">
        <v>658</v>
      </c>
      <c r="K51" s="20"/>
      <c r="L51" s="20" t="str">
        <f>VLOOKUP(J51,'[2]体检人员详细信息 （不含村干部）'!$B:$L,11,FALSE)</f>
        <v>汉族</v>
      </c>
      <c r="M51" s="20" t="b">
        <f t="shared" si="7"/>
        <v>1</v>
      </c>
      <c r="N51" s="20" t="str">
        <f>VLOOKUP(J51,'[1]体检人员详细信息 （不含村干部）'!$B:$AT,11,FALSE)</f>
        <v>汉族</v>
      </c>
      <c r="O51" s="20" t="str">
        <f>VLOOKUP(J51,'[2]体检人员详细信息 （不含村干部）'!$B:$M,12,FALSE)</f>
        <v>2001-07-06</v>
      </c>
      <c r="P51" s="20" t="b">
        <f t="shared" si="8"/>
        <v>1</v>
      </c>
      <c r="Q51" s="20" t="str">
        <f>VLOOKUP(J51,'[1]体检人员详细信息 （不含村干部）'!$B:$AT,12,FALSE)</f>
        <v>2001-07-06</v>
      </c>
      <c r="R51" s="20" t="str">
        <f>VLOOKUP(J51,'[2]体检人员详细信息 （不含村干部）'!$B:$N,13,FALSE)</f>
        <v>24</v>
      </c>
      <c r="S51" s="20" t="b">
        <f t="shared" si="9"/>
        <v>1</v>
      </c>
      <c r="T51" s="20" t="str">
        <f>VLOOKUP($J51,'[1]体检人员详细信息 （不含村干部）'!$B:$AT,13,FALSE)</f>
        <v>24</v>
      </c>
      <c r="U51" s="20" t="str">
        <f>VLOOKUP(J51,'[2]体检人员详细信息 （不含村干部）'!$B:$O,14,FALSE)</f>
        <v>重庆市开州区</v>
      </c>
      <c r="V51" s="20" t="b">
        <f t="shared" si="10"/>
        <v>1</v>
      </c>
      <c r="W51" s="20" t="str">
        <f>VLOOKUP($J51,'[1]体检人员详细信息 （不含村干部）'!$B:$AT,14,FALSE)</f>
        <v>重庆市开州区</v>
      </c>
      <c r="X51" s="20"/>
      <c r="Y51" s="20"/>
      <c r="Z51" s="20" t="str">
        <f>VLOOKUP($J51,'[1]体检人员详细信息 （不含村干部）'!$B:$AT,15,FALSE)</f>
        <v>中共党员</v>
      </c>
      <c r="AA51" s="20" t="str">
        <f>VLOOKUP($J51,'[1]体检人员详细信息 （不含村干部）'!$B:$AT,16,FALSE)</f>
        <v>重庆财经学院</v>
      </c>
      <c r="AB51" s="20" t="str">
        <f>VLOOKUP(D51,'[2]体检人员详细信息 （不含村干部）'!$C:$S,17,FALSE)</f>
        <v>财务管理专业</v>
      </c>
      <c r="AC51" s="20" t="b">
        <f t="shared" si="11"/>
        <v>1</v>
      </c>
      <c r="AD51" s="20" t="str">
        <f>VLOOKUP($J51,'[1]体检人员详细信息 （不含村干部）'!$B:$AT,18,FALSE)</f>
        <v>财务管理专业</v>
      </c>
      <c r="AE51" s="21" t="str">
        <f>VLOOKUP($J51,'[1]体检人员详细信息 （不含村干部）'!$B:$AT,17,FALSE)</f>
        <v>2023-06-16</v>
      </c>
      <c r="AF51" s="21" t="str">
        <f>VLOOKUP($J51,'[1]体检人员详细信息 （不含村干部）'!$B:$AT,19,FALSE)</f>
        <v>大学本科</v>
      </c>
      <c r="AG51" s="21" t="str">
        <f>VLOOKUP($J51,'[1]体检人员详细信息 （不含村干部）'!$B:$AT,20,FALSE)</f>
        <v>学士</v>
      </c>
      <c r="AH51" s="21" t="str">
        <f>VLOOKUP($J51,'[1]体检人员详细信息 （不含村干部）'!$B:$AT,22,FALSE)</f>
        <v>全日制</v>
      </c>
      <c r="AI51" s="21" t="str">
        <f>VLOOKUP($J51,'[1]体检人员详细信息 （不含村干部）'!$B:$AT,23,FALSE)</f>
        <v>无</v>
      </c>
      <c r="AJ51" s="18" t="str">
        <f>VLOOKUP($J51,'[1]体检人员详细信息 （不含村干部）'!$B:$AT,24,FALSE)</f>
        <v>否</v>
      </c>
      <c r="AK51" s="18" t="str">
        <f>VLOOKUP($J51,'[1]体检人员详细信息 （不含村干部）'!$B:$AT,25,FALSE)</f>
        <v>否</v>
      </c>
      <c r="AL51" s="21" t="str">
        <f>VLOOKUP($J51,'[1]体检人员详细信息 （不含村干部）'!$B:$AT,32,FALSE)</f>
        <v>重庆市开州区青少年活动中心工作人员</v>
      </c>
      <c r="AM51" s="21" t="str">
        <f>VLOOKUP($J51,'[1]体检人员详细信息 （不含村干部）'!$B:$AT,33,FALSE)</f>
        <v>2023.8-2026.1</v>
      </c>
      <c r="AN51" s="34" t="str">
        <f>VLOOKUP($J51,'[1]体检人员详细信息 （不含村干部）'!$B:$AT,37,FALSE)</f>
        <v>18166361223</v>
      </c>
      <c r="AO51" s="21" t="str">
        <f>VLOOKUP($J51,'[1]体检人员详细信息 （不含村干部）'!$B:$AT,38,FALSE)</f>
        <v>18166361223</v>
      </c>
      <c r="AP51" s="21" t="str">
        <f>VLOOKUP($J51,'[1]体检人员详细信息 （不含村干部）'!$B:$AT,39,FALSE)</f>
        <v>重庆市开州区金科开州城三期8栋6-3</v>
      </c>
      <c r="AQ51" s="37">
        <v>64</v>
      </c>
      <c r="AR51" s="37">
        <v>57.5</v>
      </c>
      <c r="AS51" s="37"/>
      <c r="AT51" s="37">
        <v>121.5</v>
      </c>
      <c r="AU51" s="37">
        <v>10</v>
      </c>
      <c r="AV51" s="38">
        <v>1</v>
      </c>
      <c r="AW51" s="38">
        <v>18</v>
      </c>
      <c r="AX51" s="38">
        <v>83.2</v>
      </c>
      <c r="AY51" s="37">
        <v>71.975</v>
      </c>
      <c r="AZ51" s="37">
        <v>5</v>
      </c>
    </row>
    <row r="52" ht="40" customHeight="1" spans="1:52">
      <c r="A52" s="31">
        <v>50</v>
      </c>
      <c r="B52" s="16" t="s">
        <v>132</v>
      </c>
      <c r="C52" s="16" t="s">
        <v>666</v>
      </c>
      <c r="D52" s="17" t="s">
        <v>667</v>
      </c>
      <c r="E52" s="19" t="s">
        <v>668</v>
      </c>
      <c r="F52" s="32" t="s">
        <v>668</v>
      </c>
      <c r="G52" s="17" t="s">
        <v>136</v>
      </c>
      <c r="H52" s="33" t="str">
        <f>VLOOKUP(E52,'[2]体检人员详细信息 （不含村干部）'!$A:$B,2,FALSE)</f>
        <v>500234199810298579</v>
      </c>
      <c r="I52" s="33" t="b">
        <f t="shared" si="6"/>
        <v>1</v>
      </c>
      <c r="J52" s="20" t="s">
        <v>669</v>
      </c>
      <c r="K52" s="20"/>
      <c r="L52" s="20" t="str">
        <f>VLOOKUP(J52,'[2]体检人员详细信息 （不含村干部）'!$B:$L,11,FALSE)</f>
        <v>汉族</v>
      </c>
      <c r="M52" s="20" t="b">
        <f t="shared" si="7"/>
        <v>1</v>
      </c>
      <c r="N52" s="20" t="str">
        <f>VLOOKUP(J52,'[1]体检人员详细信息 （不含村干部）'!$B:$AT,11,FALSE)</f>
        <v>汉族</v>
      </c>
      <c r="O52" s="20" t="str">
        <f>VLOOKUP(J52,'[2]体检人员详细信息 （不含村干部）'!$B:$M,12,FALSE)</f>
        <v>1998-10-29</v>
      </c>
      <c r="P52" s="20" t="b">
        <f t="shared" si="8"/>
        <v>1</v>
      </c>
      <c r="Q52" s="20" t="str">
        <f>VLOOKUP(J52,'[1]体检人员详细信息 （不含村干部）'!$B:$AT,12,FALSE)</f>
        <v>1998-10-29</v>
      </c>
      <c r="R52" s="20" t="str">
        <f>VLOOKUP(J52,'[2]体检人员详细信息 （不含村干部）'!$B:$N,13,FALSE)</f>
        <v>27</v>
      </c>
      <c r="S52" s="20" t="b">
        <f t="shared" si="9"/>
        <v>1</v>
      </c>
      <c r="T52" s="20" t="str">
        <f>VLOOKUP($J52,'[1]体检人员详细信息 （不含村干部）'!$B:$AT,13,FALSE)</f>
        <v>27</v>
      </c>
      <c r="U52" s="20" t="str">
        <f>VLOOKUP(J52,'[2]体检人员详细信息 （不含村干部）'!$B:$O,14,FALSE)</f>
        <v>重庆市开州区</v>
      </c>
      <c r="V52" s="20" t="b">
        <f t="shared" si="10"/>
        <v>1</v>
      </c>
      <c r="W52" s="20" t="str">
        <f>VLOOKUP($J52,'[1]体检人员详细信息 （不含村干部）'!$B:$AT,14,FALSE)</f>
        <v>重庆市开州区</v>
      </c>
      <c r="X52" s="20"/>
      <c r="Y52" s="20"/>
      <c r="Z52" s="20" t="str">
        <f>VLOOKUP($J52,'[1]体检人员详细信息 （不含村干部）'!$B:$AT,15,FALSE)</f>
        <v>中共党员</v>
      </c>
      <c r="AA52" s="20" t="str">
        <f>VLOOKUP($J52,'[1]体检人员详细信息 （不含村干部）'!$B:$AT,16,FALSE)</f>
        <v>重庆文理学院</v>
      </c>
      <c r="AB52" s="20" t="str">
        <f>VLOOKUP(D52,'[2]体检人员详细信息 （不含村干部）'!$C:$S,17,FALSE)</f>
        <v>土木工程</v>
      </c>
      <c r="AC52" s="20" t="b">
        <f t="shared" si="11"/>
        <v>1</v>
      </c>
      <c r="AD52" s="20" t="str">
        <f>VLOOKUP($J52,'[1]体检人员详细信息 （不含村干部）'!$B:$AT,18,FALSE)</f>
        <v>土木工程</v>
      </c>
      <c r="AE52" s="21" t="str">
        <f>VLOOKUP($J52,'[1]体检人员详细信息 （不含村干部）'!$B:$AT,17,FALSE)</f>
        <v>2022-06-12</v>
      </c>
      <c r="AF52" s="21" t="str">
        <f>VLOOKUP($J52,'[1]体检人员详细信息 （不含村干部）'!$B:$AT,19,FALSE)</f>
        <v>大学本科</v>
      </c>
      <c r="AG52" s="21" t="str">
        <f>VLOOKUP($J52,'[1]体检人员详细信息 （不含村干部）'!$B:$AT,20,FALSE)</f>
        <v>学士</v>
      </c>
      <c r="AH52" s="21" t="str">
        <f>VLOOKUP($J52,'[1]体检人员详细信息 （不含村干部）'!$B:$AT,22,FALSE)</f>
        <v>全日制</v>
      </c>
      <c r="AI52" s="21" t="str">
        <f>VLOOKUP($J52,'[1]体检人员详细信息 （不含村干部）'!$B:$AT,23,FALSE)</f>
        <v>无</v>
      </c>
      <c r="AJ52" s="18" t="str">
        <f>VLOOKUP($J52,'[1]体检人员详细信息 （不含村干部）'!$B:$AT,24,FALSE)</f>
        <v>否</v>
      </c>
      <c r="AK52" s="18" t="str">
        <f>VLOOKUP($J52,'[1]体检人员详细信息 （不含村干部）'!$B:$AT,25,FALSE)</f>
        <v>否</v>
      </c>
      <c r="AL52" s="21" t="str">
        <f>VLOOKUP($J52,'[1]体检人员详细信息 （不含村干部）'!$B:$AT,32,FALSE)</f>
        <v>重庆市开州区天和镇白乐村民委员会</v>
      </c>
      <c r="AM52" s="21" t="str">
        <f>VLOOKUP($J52,'[1]体检人员详细信息 （不含村干部）'!$B:$AT,33,FALSE)</f>
        <v>3年</v>
      </c>
      <c r="AN52" s="34" t="str">
        <f>VLOOKUP($J52,'[1]体检人员详细信息 （不含村干部）'!$B:$AT,37,FALSE)</f>
        <v>15202377094</v>
      </c>
      <c r="AO52" s="21" t="str">
        <f>VLOOKUP($J52,'[1]体检人员详细信息 （不含村干部）'!$B:$AT,38,FALSE)</f>
        <v>15870511337</v>
      </c>
      <c r="AP52" s="21" t="str">
        <f>VLOOKUP($J52,'[1]体检人员详细信息 （不含村干部）'!$B:$AT,39,FALSE)</f>
        <v>重庆市开州区天和镇白乐村</v>
      </c>
      <c r="AQ52" s="37">
        <v>62</v>
      </c>
      <c r="AR52" s="37">
        <v>67</v>
      </c>
      <c r="AS52" s="37"/>
      <c r="AT52" s="37">
        <v>129</v>
      </c>
      <c r="AU52" s="37">
        <v>10</v>
      </c>
      <c r="AV52" s="38">
        <v>1</v>
      </c>
      <c r="AW52" s="38">
        <v>5</v>
      </c>
      <c r="AX52" s="38">
        <v>80.8</v>
      </c>
      <c r="AY52" s="37">
        <v>72.65</v>
      </c>
      <c r="AZ52" s="37">
        <v>1</v>
      </c>
    </row>
    <row r="53" ht="40" customHeight="1" spans="1:52">
      <c r="A53" s="31">
        <v>51</v>
      </c>
      <c r="B53" s="16" t="s">
        <v>132</v>
      </c>
      <c r="C53" s="16" t="s">
        <v>666</v>
      </c>
      <c r="D53" s="17" t="s">
        <v>677</v>
      </c>
      <c r="E53" s="19" t="s">
        <v>678</v>
      </c>
      <c r="F53" s="32" t="s">
        <v>678</v>
      </c>
      <c r="G53" s="17" t="s">
        <v>136</v>
      </c>
      <c r="H53" s="33" t="str">
        <f>VLOOKUP(E53,'[2]体检人员详细信息 （不含村干部）'!$A:$B,2,FALSE)</f>
        <v>500234200004156037</v>
      </c>
      <c r="I53" s="33" t="b">
        <f t="shared" si="6"/>
        <v>1</v>
      </c>
      <c r="J53" s="20" t="s">
        <v>679</v>
      </c>
      <c r="K53" s="20"/>
      <c r="L53" s="20" t="str">
        <f>VLOOKUP(J53,'[2]体检人员详细信息 （不含村干部）'!$B:$L,11,FALSE)</f>
        <v>汉族</v>
      </c>
      <c r="M53" s="20" t="b">
        <f t="shared" si="7"/>
        <v>1</v>
      </c>
      <c r="N53" s="20" t="str">
        <f>VLOOKUP(J53,'[1]体检人员详细信息 （不含村干部）'!$B:$AT,11,FALSE)</f>
        <v>汉族</v>
      </c>
      <c r="O53" s="20" t="str">
        <f>VLOOKUP(J53,'[2]体检人员详细信息 （不含村干部）'!$B:$M,12,FALSE)</f>
        <v>2000-04-15</v>
      </c>
      <c r="P53" s="20" t="b">
        <f t="shared" si="8"/>
        <v>1</v>
      </c>
      <c r="Q53" s="20" t="str">
        <f>VLOOKUP(J53,'[1]体检人员详细信息 （不含村干部）'!$B:$AT,12,FALSE)</f>
        <v>2000-04-15</v>
      </c>
      <c r="R53" s="20" t="str">
        <f>VLOOKUP(J53,'[2]体检人员详细信息 （不含村干部）'!$B:$N,13,FALSE)</f>
        <v>26</v>
      </c>
      <c r="S53" s="20" t="b">
        <f t="shared" si="9"/>
        <v>1</v>
      </c>
      <c r="T53" s="20" t="str">
        <f>VLOOKUP($J53,'[1]体检人员详细信息 （不含村干部）'!$B:$AT,13,FALSE)</f>
        <v>26</v>
      </c>
      <c r="U53" s="20" t="str">
        <f>VLOOKUP(J53,'[2]体检人员详细信息 （不含村干部）'!$B:$O,14,FALSE)</f>
        <v>重庆市开州区赵家街道帽合村</v>
      </c>
      <c r="V53" s="20" t="b">
        <f t="shared" si="10"/>
        <v>1</v>
      </c>
      <c r="W53" s="20" t="str">
        <f>VLOOKUP($J53,'[1]体检人员详细信息 （不含村干部）'!$B:$AT,14,FALSE)</f>
        <v>重庆市开州区赵家街道帽合村</v>
      </c>
      <c r="X53" s="20"/>
      <c r="Y53" s="20"/>
      <c r="Z53" s="20" t="str">
        <f>VLOOKUP($J53,'[1]体检人员详细信息 （不含村干部）'!$B:$AT,15,FALSE)</f>
        <v>共青团员</v>
      </c>
      <c r="AA53" s="20" t="str">
        <f>VLOOKUP($J53,'[1]体检人员详细信息 （不含村干部）'!$B:$AT,16,FALSE)</f>
        <v>重庆机电职业技术大学</v>
      </c>
      <c r="AB53" s="20" t="str">
        <f>VLOOKUP(D53,'[2]体检人员详细信息 （不含村干部）'!$C:$S,17,FALSE)</f>
        <v>电气工程及自动化</v>
      </c>
      <c r="AC53" s="20" t="b">
        <f t="shared" si="11"/>
        <v>1</v>
      </c>
      <c r="AD53" s="20" t="str">
        <f>VLOOKUP($J53,'[1]体检人员详细信息 （不含村干部）'!$B:$AT,18,FALSE)</f>
        <v>电气工程及自动化</v>
      </c>
      <c r="AE53" s="21" t="str">
        <f>VLOOKUP($J53,'[1]体检人员详细信息 （不含村干部）'!$B:$AT,17,FALSE)</f>
        <v>2026-06-30</v>
      </c>
      <c r="AF53" s="21" t="str">
        <f>VLOOKUP($J53,'[1]体检人员详细信息 （不含村干部）'!$B:$AT,19,FALSE)</f>
        <v>大学本科</v>
      </c>
      <c r="AG53" s="21" t="str">
        <f>VLOOKUP($J53,'[1]体检人员详细信息 （不含村干部）'!$B:$AT,20,FALSE)</f>
        <v>学士</v>
      </c>
      <c r="AH53" s="21" t="str">
        <f>VLOOKUP($J53,'[1]体检人员详细信息 （不含村干部）'!$B:$AT,22,FALSE)</f>
        <v>全日制</v>
      </c>
      <c r="AI53" s="21" t="str">
        <f>VLOOKUP($J53,'[1]体检人员详细信息 （不含村干部）'!$B:$AT,23,FALSE)</f>
        <v>无</v>
      </c>
      <c r="AJ53" s="18" t="str">
        <f>VLOOKUP($J53,'[1]体检人员详细信息 （不含村干部）'!$B:$AT,24,FALSE)</f>
        <v>是</v>
      </c>
      <c r="AK53" s="18" t="str">
        <f>VLOOKUP($J53,'[1]体检人员详细信息 （不含村干部）'!$B:$AT,25,FALSE)</f>
        <v>是</v>
      </c>
      <c r="AL53" s="21" t="str">
        <f>VLOOKUP($J53,'[1]体检人员详细信息 （不含村干部）'!$B:$AT,32,FALSE)</f>
        <v>无</v>
      </c>
      <c r="AM53" s="21" t="str">
        <f>VLOOKUP($J53,'[1]体检人员详细信息 （不含村干部）'!$B:$AT,33,FALSE)</f>
        <v>无</v>
      </c>
      <c r="AN53" s="34" t="str">
        <f>VLOOKUP($J53,'[1]体检人员详细信息 （不含村干部）'!$B:$AT,37,FALSE)</f>
        <v>15627660331</v>
      </c>
      <c r="AO53" s="21" t="str">
        <f>VLOOKUP($J53,'[1]体检人员详细信息 （不含村干部）'!$B:$AT,38,FALSE)</f>
        <v>18223757476</v>
      </c>
      <c r="AP53" s="21" t="str">
        <f>VLOOKUP($J53,'[1]体检人员详细信息 （不含村干部）'!$B:$AT,39,FALSE)</f>
        <v>重庆市开州区赵家街道祥和街205号</v>
      </c>
      <c r="AQ53" s="37">
        <v>65</v>
      </c>
      <c r="AR53" s="37">
        <v>65.5</v>
      </c>
      <c r="AS53" s="37"/>
      <c r="AT53" s="37">
        <v>130.5</v>
      </c>
      <c r="AU53" s="37">
        <v>10</v>
      </c>
      <c r="AV53" s="38">
        <v>1</v>
      </c>
      <c r="AW53" s="38">
        <v>13</v>
      </c>
      <c r="AX53" s="38">
        <v>79.8</v>
      </c>
      <c r="AY53" s="37">
        <v>72.525</v>
      </c>
      <c r="AZ53" s="37">
        <v>2</v>
      </c>
    </row>
    <row r="54" ht="40" customHeight="1" spans="1:52">
      <c r="A54" s="31">
        <v>52</v>
      </c>
      <c r="B54" s="16" t="s">
        <v>687</v>
      </c>
      <c r="C54" s="16" t="s">
        <v>133</v>
      </c>
      <c r="D54" s="17" t="s">
        <v>688</v>
      </c>
      <c r="E54" s="19" t="s">
        <v>689</v>
      </c>
      <c r="F54" s="32" t="s">
        <v>689</v>
      </c>
      <c r="G54" s="17" t="s">
        <v>136</v>
      </c>
      <c r="H54" s="33" t="str">
        <f>VLOOKUP(E54,'[2]体检人员详细信息 （不含村干部）'!$A:$B,2,FALSE)</f>
        <v>500234200206204076</v>
      </c>
      <c r="I54" s="33" t="b">
        <f t="shared" si="6"/>
        <v>1</v>
      </c>
      <c r="J54" s="20" t="s">
        <v>690</v>
      </c>
      <c r="K54" s="20"/>
      <c r="L54" s="20" t="str">
        <f>VLOOKUP(J54,'[2]体检人员详细信息 （不含村干部）'!$B:$L,11,FALSE)</f>
        <v>汉族</v>
      </c>
      <c r="M54" s="20" t="b">
        <f t="shared" si="7"/>
        <v>1</v>
      </c>
      <c r="N54" s="20" t="str">
        <f>VLOOKUP(J54,'[1]体检人员详细信息 （不含村干部）'!$B:$AT,11,FALSE)</f>
        <v>汉族</v>
      </c>
      <c r="O54" s="20" t="str">
        <f>VLOOKUP(J54,'[2]体检人员详细信息 （不含村干部）'!$B:$M,12,FALSE)</f>
        <v>2002-06-20</v>
      </c>
      <c r="P54" s="20" t="b">
        <f t="shared" si="8"/>
        <v>1</v>
      </c>
      <c r="Q54" s="20" t="str">
        <f>VLOOKUP(J54,'[1]体检人员详细信息 （不含村干部）'!$B:$AT,12,FALSE)</f>
        <v>2002-06-20</v>
      </c>
      <c r="R54" s="20" t="str">
        <f>VLOOKUP(J54,'[2]体检人员详细信息 （不含村干部）'!$B:$N,13,FALSE)</f>
        <v>23</v>
      </c>
      <c r="S54" s="20" t="b">
        <f t="shared" si="9"/>
        <v>1</v>
      </c>
      <c r="T54" s="20" t="str">
        <f>VLOOKUP($J54,'[1]体检人员详细信息 （不含村干部）'!$B:$AT,13,FALSE)</f>
        <v>23</v>
      </c>
      <c r="U54" s="20" t="str">
        <f>VLOOKUP(J54,'[2]体检人员详细信息 （不含村干部）'!$B:$O,14,FALSE)</f>
        <v>重庆市开州区</v>
      </c>
      <c r="V54" s="20" t="b">
        <f t="shared" si="10"/>
        <v>1</v>
      </c>
      <c r="W54" s="20" t="str">
        <f>VLOOKUP($J54,'[1]体检人员详细信息 （不含村干部）'!$B:$AT,14,FALSE)</f>
        <v>重庆市开州区</v>
      </c>
      <c r="X54" s="20"/>
      <c r="Y54" s="20"/>
      <c r="Z54" s="20" t="str">
        <f>VLOOKUP($J54,'[1]体检人员详细信息 （不含村干部）'!$B:$AT,15,FALSE)</f>
        <v>共青团员</v>
      </c>
      <c r="AA54" s="20" t="str">
        <f>VLOOKUP($J54,'[1]体检人员详细信息 （不含村干部）'!$B:$AT,16,FALSE)</f>
        <v>西南大学</v>
      </c>
      <c r="AB54" s="20" t="str">
        <f>VLOOKUP(D54,'[2]体检人员详细信息 （不含村干部）'!$C:$S,17,FALSE)</f>
        <v>民商法学</v>
      </c>
      <c r="AC54" s="20" t="b">
        <f t="shared" si="11"/>
        <v>1</v>
      </c>
      <c r="AD54" s="20" t="str">
        <f>VLOOKUP($J54,'[1]体检人员详细信息 （不含村干部）'!$B:$AT,18,FALSE)</f>
        <v>民商法学</v>
      </c>
      <c r="AE54" s="21" t="str">
        <f>VLOOKUP($J54,'[1]体检人员详细信息 （不含村干部）'!$B:$AT,17,FALSE)</f>
        <v>2026-06-30</v>
      </c>
      <c r="AF54" s="21" t="str">
        <f>VLOOKUP($J54,'[1]体检人员详细信息 （不含村干部）'!$B:$AT,19,FALSE)</f>
        <v>硕士研究生</v>
      </c>
      <c r="AG54" s="21" t="str">
        <f>VLOOKUP($J54,'[1]体检人员详细信息 （不含村干部）'!$B:$AT,20,FALSE)</f>
        <v>硕士</v>
      </c>
      <c r="AH54" s="21" t="str">
        <f>VLOOKUP($J54,'[1]体检人员详细信息 （不含村干部）'!$B:$AT,22,FALSE)</f>
        <v>全日制</v>
      </c>
      <c r="AI54" s="21" t="str">
        <f>VLOOKUP($J54,'[1]体检人员详细信息 （不含村干部）'!$B:$AT,23,FALSE)</f>
        <v>无</v>
      </c>
      <c r="AJ54" s="18" t="str">
        <f>VLOOKUP($J54,'[1]体检人员详细信息 （不含村干部）'!$B:$AT,24,FALSE)</f>
        <v>是</v>
      </c>
      <c r="AK54" s="18" t="str">
        <f>VLOOKUP($J54,'[1]体检人员详细信息 （不含村干部）'!$B:$AT,25,FALSE)</f>
        <v>否</v>
      </c>
      <c r="AL54" s="21" t="str">
        <f>VLOOKUP($J54,'[1]体检人员详细信息 （不含村干部）'!$B:$AT,32,FALSE)</f>
        <v>无</v>
      </c>
      <c r="AM54" s="21" t="str">
        <f>VLOOKUP($J54,'[1]体检人员详细信息 （不含村干部）'!$B:$AT,33,FALSE)</f>
        <v>无</v>
      </c>
      <c r="AN54" s="34" t="str">
        <f>VLOOKUP($J54,'[1]体检人员详细信息 （不含村干部）'!$B:$AT,37,FALSE)</f>
        <v>17318248573</v>
      </c>
      <c r="AO54" s="21" t="str">
        <f>VLOOKUP($J54,'[1]体检人员详细信息 （不含村干部）'!$B:$AT,38,FALSE)</f>
        <v>19292475950</v>
      </c>
      <c r="AP54" s="21" t="str">
        <f>VLOOKUP($J54,'[1]体检人员详细信息 （不含村干部）'!$B:$AT,39,FALSE)</f>
        <v>重庆市西南大学</v>
      </c>
      <c r="AQ54" s="37">
        <v>73</v>
      </c>
      <c r="AR54" s="37">
        <v>61</v>
      </c>
      <c r="AS54" s="37"/>
      <c r="AT54" s="37">
        <v>134</v>
      </c>
      <c r="AU54" s="37">
        <v>11</v>
      </c>
      <c r="AV54" s="38">
        <v>1</v>
      </c>
      <c r="AW54" s="38">
        <v>13</v>
      </c>
      <c r="AX54" s="38">
        <v>82.8</v>
      </c>
      <c r="AY54" s="37">
        <v>74.9</v>
      </c>
      <c r="AZ54" s="37">
        <v>1</v>
      </c>
    </row>
    <row r="55" ht="40" customHeight="1" spans="1:52">
      <c r="A55" s="31">
        <v>53</v>
      </c>
      <c r="B55" s="16" t="s">
        <v>687</v>
      </c>
      <c r="C55" s="16" t="s">
        <v>133</v>
      </c>
      <c r="D55" s="17" t="s">
        <v>696</v>
      </c>
      <c r="E55" s="19" t="s">
        <v>697</v>
      </c>
      <c r="F55" s="32" t="s">
        <v>697</v>
      </c>
      <c r="G55" s="17" t="s">
        <v>136</v>
      </c>
      <c r="H55" s="33" t="str">
        <f>VLOOKUP(E55,'[2]体检人员详细信息 （不含村干部）'!$A:$B,2,FALSE)</f>
        <v>511325199807080036</v>
      </c>
      <c r="I55" s="33" t="b">
        <f t="shared" si="6"/>
        <v>1</v>
      </c>
      <c r="J55" s="20" t="s">
        <v>698</v>
      </c>
      <c r="K55" s="20"/>
      <c r="L55" s="20" t="str">
        <f>VLOOKUP(J55,'[2]体检人员详细信息 （不含村干部）'!$B:$L,11,FALSE)</f>
        <v>汉族</v>
      </c>
      <c r="M55" s="20" t="b">
        <f t="shared" si="7"/>
        <v>1</v>
      </c>
      <c r="N55" s="20" t="str">
        <f>VLOOKUP(J55,'[1]体检人员详细信息 （不含村干部）'!$B:$AT,11,FALSE)</f>
        <v>汉族</v>
      </c>
      <c r="O55" s="20" t="str">
        <f>VLOOKUP(J55,'[2]体检人员详细信息 （不含村干部）'!$B:$M,12,FALSE)</f>
        <v>1998-07-08</v>
      </c>
      <c r="P55" s="20" t="b">
        <f t="shared" si="8"/>
        <v>1</v>
      </c>
      <c r="Q55" s="20" t="str">
        <f>VLOOKUP(J55,'[1]体检人员详细信息 （不含村干部）'!$B:$AT,12,FALSE)</f>
        <v>1998-07-08</v>
      </c>
      <c r="R55" s="20" t="str">
        <f>VLOOKUP(J55,'[2]体检人员详细信息 （不含村干部）'!$B:$N,13,FALSE)</f>
        <v>27</v>
      </c>
      <c r="S55" s="20" t="b">
        <f t="shared" si="9"/>
        <v>1</v>
      </c>
      <c r="T55" s="20" t="str">
        <f>VLOOKUP($J55,'[1]体检人员详细信息 （不含村干部）'!$B:$AT,13,FALSE)</f>
        <v>27</v>
      </c>
      <c r="U55" s="20" t="str">
        <f>VLOOKUP(J55,'[2]体检人员详细信息 （不含村干部）'!$B:$O,14,FALSE)</f>
        <v>重庆市九龙坡区石坪桥正街</v>
      </c>
      <c r="V55" s="20" t="b">
        <f t="shared" si="10"/>
        <v>1</v>
      </c>
      <c r="W55" s="20" t="str">
        <f>VLOOKUP($J55,'[1]体检人员详细信息 （不含村干部）'!$B:$AT,14,FALSE)</f>
        <v>重庆市九龙坡区石坪桥正街</v>
      </c>
      <c r="X55" s="20"/>
      <c r="Y55" s="20"/>
      <c r="Z55" s="20" t="str">
        <f>VLOOKUP($J55,'[1]体检人员详细信息 （不含村干部）'!$B:$AT,15,FALSE)</f>
        <v>共青团员</v>
      </c>
      <c r="AA55" s="20" t="str">
        <f>VLOOKUP($J55,'[1]体检人员详细信息 （不含村干部）'!$B:$AT,16,FALSE)</f>
        <v>新疆财经大学</v>
      </c>
      <c r="AB55" s="20" t="str">
        <f>VLOOKUP(D55,'[2]体检人员详细信息 （不含村干部）'!$C:$S,17,FALSE)</f>
        <v>旅游管理学硕，专业代码(120203）</v>
      </c>
      <c r="AC55" s="20" t="b">
        <f t="shared" si="11"/>
        <v>1</v>
      </c>
      <c r="AD55" s="20" t="str">
        <f>VLOOKUP($J55,'[1]体检人员详细信息 （不含村干部）'!$B:$AT,18,FALSE)</f>
        <v>旅游管理学硕，专业代码(120203）</v>
      </c>
      <c r="AE55" s="21" t="str">
        <f>VLOOKUP($J55,'[1]体检人员详细信息 （不含村干部）'!$B:$AT,17,FALSE)</f>
        <v>2026-06-08</v>
      </c>
      <c r="AF55" s="21" t="str">
        <f>VLOOKUP($J55,'[1]体检人员详细信息 （不含村干部）'!$B:$AT,19,FALSE)</f>
        <v>硕士研究生</v>
      </c>
      <c r="AG55" s="21" t="str">
        <f>VLOOKUP($J55,'[1]体检人员详细信息 （不含村干部）'!$B:$AT,20,FALSE)</f>
        <v>硕士</v>
      </c>
      <c r="AH55" s="21" t="str">
        <f>VLOOKUP($J55,'[1]体检人员详细信息 （不含村干部）'!$B:$AT,22,FALSE)</f>
        <v>全日制</v>
      </c>
      <c r="AI55" s="21" t="str">
        <f>VLOOKUP($J55,'[1]体检人员详细信息 （不含村干部）'!$B:$AT,23,FALSE)</f>
        <v>无</v>
      </c>
      <c r="AJ55" s="18" t="str">
        <f>VLOOKUP($J55,'[1]体检人员详细信息 （不含村干部）'!$B:$AT,24,FALSE)</f>
        <v>是</v>
      </c>
      <c r="AK55" s="18" t="str">
        <f>VLOOKUP($J55,'[1]体检人员详细信息 （不含村干部）'!$B:$AT,25,FALSE)</f>
        <v>否</v>
      </c>
      <c r="AL55" s="21" t="str">
        <f>VLOOKUP($J55,'[1]体检人员详细信息 （不含村干部）'!$B:$AT,32,FALSE)</f>
        <v>无</v>
      </c>
      <c r="AM55" s="21" t="str">
        <f>VLOOKUP($J55,'[1]体检人员详细信息 （不含村干部）'!$B:$AT,33,FALSE)</f>
        <v>无</v>
      </c>
      <c r="AN55" s="34" t="str">
        <f>VLOOKUP($J55,'[1]体检人员详细信息 （不含村干部）'!$B:$AT,37,FALSE)</f>
        <v>15882626569</v>
      </c>
      <c r="AO55" s="21" t="str">
        <f>VLOOKUP($J55,'[1]体检人员详细信息 （不含村干部）'!$B:$AT,38,FALSE)</f>
        <v>15882626569</v>
      </c>
      <c r="AP55" s="21" t="str">
        <f>VLOOKUP($J55,'[1]体检人员详细信息 （不含村干部）'!$B:$AT,39,FALSE)</f>
        <v>重庆市九龙坡区石坪桥正街125号</v>
      </c>
      <c r="AQ55" s="37">
        <v>74</v>
      </c>
      <c r="AR55" s="37">
        <v>68</v>
      </c>
      <c r="AS55" s="37"/>
      <c r="AT55" s="37">
        <v>142</v>
      </c>
      <c r="AU55" s="37">
        <v>11</v>
      </c>
      <c r="AV55" s="38">
        <v>1</v>
      </c>
      <c r="AW55" s="38">
        <v>8</v>
      </c>
      <c r="AX55" s="38">
        <v>78.6</v>
      </c>
      <c r="AY55" s="37">
        <v>74.8</v>
      </c>
      <c r="AZ55" s="37">
        <v>2</v>
      </c>
    </row>
    <row r="56" ht="40" customHeight="1" spans="1:52">
      <c r="A56" s="31">
        <v>54</v>
      </c>
      <c r="B56" s="16" t="s">
        <v>687</v>
      </c>
      <c r="C56" s="16" t="s">
        <v>133</v>
      </c>
      <c r="D56" s="17" t="s">
        <v>705</v>
      </c>
      <c r="E56" s="19" t="s">
        <v>706</v>
      </c>
      <c r="F56" s="32" t="s">
        <v>706</v>
      </c>
      <c r="G56" s="17" t="s">
        <v>136</v>
      </c>
      <c r="H56" s="33" t="str">
        <f>VLOOKUP(E56,'[2]体检人员详细信息 （不含村干部）'!$A:$B,2,FALSE)</f>
        <v>372901200101197234</v>
      </c>
      <c r="I56" s="33" t="b">
        <f t="shared" si="6"/>
        <v>1</v>
      </c>
      <c r="J56" s="20" t="s">
        <v>707</v>
      </c>
      <c r="K56" s="20"/>
      <c r="L56" s="20" t="str">
        <f>VLOOKUP(J56,'[2]体检人员详细信息 （不含村干部）'!$B:$L,11,FALSE)</f>
        <v>汉族</v>
      </c>
      <c r="M56" s="20" t="b">
        <f t="shared" si="7"/>
        <v>1</v>
      </c>
      <c r="N56" s="20" t="str">
        <f>VLOOKUP(J56,'[1]体检人员详细信息 （不含村干部）'!$B:$AT,11,FALSE)</f>
        <v>汉族</v>
      </c>
      <c r="O56" s="20" t="str">
        <f>VLOOKUP(J56,'[2]体检人员详细信息 （不含村干部）'!$B:$M,12,FALSE)</f>
        <v>2001-01-19</v>
      </c>
      <c r="P56" s="20" t="b">
        <f t="shared" si="8"/>
        <v>1</v>
      </c>
      <c r="Q56" s="20" t="str">
        <f>VLOOKUP(J56,'[1]体检人员详细信息 （不含村干部）'!$B:$AT,12,FALSE)</f>
        <v>2001-01-19</v>
      </c>
      <c r="R56" s="20" t="str">
        <f>VLOOKUP(J56,'[2]体检人员详细信息 （不含村干部）'!$B:$N,13,FALSE)</f>
        <v>24</v>
      </c>
      <c r="S56" s="20" t="b">
        <f t="shared" si="9"/>
        <v>1</v>
      </c>
      <c r="T56" s="20" t="str">
        <f>VLOOKUP($J56,'[1]体检人员详细信息 （不含村干部）'!$B:$AT,13,FALSE)</f>
        <v>24</v>
      </c>
      <c r="U56" s="20" t="str">
        <f>VLOOKUP(J56,'[2]体检人员详细信息 （不含村干部）'!$B:$O,14,FALSE)</f>
        <v>山东省菏泽市单县</v>
      </c>
      <c r="V56" s="20" t="b">
        <f t="shared" si="10"/>
        <v>1</v>
      </c>
      <c r="W56" s="20" t="str">
        <f>VLOOKUP($J56,'[1]体检人员详细信息 （不含村干部）'!$B:$AT,14,FALSE)</f>
        <v>山东省菏泽市单县</v>
      </c>
      <c r="X56" s="20"/>
      <c r="Y56" s="20"/>
      <c r="Z56" s="20" t="str">
        <f>VLOOKUP($J56,'[1]体检人员详细信息 （不含村干部）'!$B:$AT,15,FALSE)</f>
        <v>共青团员</v>
      </c>
      <c r="AA56" s="20" t="str">
        <f>VLOOKUP($J56,'[1]体检人员详细信息 （不含村干部）'!$B:$AT,16,FALSE)</f>
        <v>淮阴工学院</v>
      </c>
      <c r="AB56" s="20" t="str">
        <f>VLOOKUP(D56,'[2]体检人员详细信息 （不含村干部）'!$C:$S,17,FALSE)</f>
        <v>交通运输</v>
      </c>
      <c r="AC56" s="20" t="b">
        <f t="shared" si="11"/>
        <v>1</v>
      </c>
      <c r="AD56" s="20" t="str">
        <f>VLOOKUP($J56,'[1]体检人员详细信息 （不含村干部）'!$B:$AT,18,FALSE)</f>
        <v>交通运输</v>
      </c>
      <c r="AE56" s="21" t="str">
        <f>VLOOKUP($J56,'[1]体检人员详细信息 （不含村干部）'!$B:$AT,17,FALSE)</f>
        <v>2026-06-01</v>
      </c>
      <c r="AF56" s="21" t="str">
        <f>VLOOKUP($J56,'[1]体检人员详细信息 （不含村干部）'!$B:$AT,19,FALSE)</f>
        <v>硕士研究生</v>
      </c>
      <c r="AG56" s="21" t="str">
        <f>VLOOKUP($J56,'[1]体检人员详细信息 （不含村干部）'!$B:$AT,20,FALSE)</f>
        <v>硕士</v>
      </c>
      <c r="AH56" s="21" t="str">
        <f>VLOOKUP($J56,'[1]体检人员详细信息 （不含村干部）'!$B:$AT,22,FALSE)</f>
        <v>全日制</v>
      </c>
      <c r="AI56" s="21" t="str">
        <f>VLOOKUP($J56,'[1]体检人员详细信息 （不含村干部）'!$B:$AT,23,FALSE)</f>
        <v>无</v>
      </c>
      <c r="AJ56" s="18" t="str">
        <f>VLOOKUP($J56,'[1]体检人员详细信息 （不含村干部）'!$B:$AT,24,FALSE)</f>
        <v>是</v>
      </c>
      <c r="AK56" s="18" t="str">
        <f>VLOOKUP($J56,'[1]体检人员详细信息 （不含村干部）'!$B:$AT,25,FALSE)</f>
        <v>否</v>
      </c>
      <c r="AL56" s="21" t="str">
        <f>VLOOKUP($J56,'[1]体检人员详细信息 （不含村干部）'!$B:$AT,32,FALSE)</f>
        <v>无</v>
      </c>
      <c r="AM56" s="21" t="str">
        <f>VLOOKUP($J56,'[1]体检人员详细信息 （不含村干部）'!$B:$AT,33,FALSE)</f>
        <v>无</v>
      </c>
      <c r="AN56" s="34" t="str">
        <f>VLOOKUP($J56,'[1]体检人员详细信息 （不含村干部）'!$B:$AT,37,FALSE)</f>
        <v>17658168807</v>
      </c>
      <c r="AO56" s="21" t="str">
        <f>VLOOKUP($J56,'[1]体检人员详细信息 （不含村干部）'!$B:$AT,38,FALSE)</f>
        <v>15376136336</v>
      </c>
      <c r="AP56" s="21" t="str">
        <f>VLOOKUP($J56,'[1]体检人员详细信息 （不含村干部）'!$B:$AT,39,FALSE)</f>
        <v>山东省菏泽市 单县安泰家园</v>
      </c>
      <c r="AQ56" s="37">
        <v>74.5</v>
      </c>
      <c r="AR56" s="37">
        <v>63</v>
      </c>
      <c r="AS56" s="37"/>
      <c r="AT56" s="37">
        <v>137.5</v>
      </c>
      <c r="AU56" s="37">
        <v>11</v>
      </c>
      <c r="AV56" s="38">
        <v>1</v>
      </c>
      <c r="AW56" s="38">
        <v>2</v>
      </c>
      <c r="AX56" s="38">
        <v>79.2</v>
      </c>
      <c r="AY56" s="37">
        <v>73.975</v>
      </c>
      <c r="AZ56" s="37">
        <v>3</v>
      </c>
    </row>
    <row r="57" ht="40" customHeight="1" spans="1:52">
      <c r="A57" s="31">
        <v>55</v>
      </c>
      <c r="B57" s="16" t="s">
        <v>687</v>
      </c>
      <c r="C57" s="16" t="s">
        <v>133</v>
      </c>
      <c r="D57" s="17" t="s">
        <v>716</v>
      </c>
      <c r="E57" s="19" t="s">
        <v>717</v>
      </c>
      <c r="F57" s="32" t="s">
        <v>717</v>
      </c>
      <c r="G57" s="17" t="s">
        <v>136</v>
      </c>
      <c r="H57" s="33" t="str">
        <f>VLOOKUP(E57,'[2]体检人员详细信息 （不含村干部）'!$A:$B,2,FALSE)</f>
        <v>500234200003163374</v>
      </c>
      <c r="I57" s="33" t="b">
        <f t="shared" si="6"/>
        <v>1</v>
      </c>
      <c r="J57" s="20" t="s">
        <v>718</v>
      </c>
      <c r="K57" s="20"/>
      <c r="L57" s="20" t="str">
        <f>VLOOKUP(J57,'[2]体检人员详细信息 （不含村干部）'!$B:$L,11,FALSE)</f>
        <v>汉族</v>
      </c>
      <c r="M57" s="20" t="b">
        <f t="shared" si="7"/>
        <v>1</v>
      </c>
      <c r="N57" s="20" t="str">
        <f>VLOOKUP(J57,'[1]体检人员详细信息 （不含村干部）'!$B:$AT,11,FALSE)</f>
        <v>汉族</v>
      </c>
      <c r="O57" s="20" t="str">
        <f>VLOOKUP(J57,'[2]体检人员详细信息 （不含村干部）'!$B:$M,12,FALSE)</f>
        <v>2000-03-16</v>
      </c>
      <c r="P57" s="20" t="b">
        <f t="shared" si="8"/>
        <v>1</v>
      </c>
      <c r="Q57" s="20" t="str">
        <f>VLOOKUP(J57,'[1]体检人员详细信息 （不含村干部）'!$B:$AT,12,FALSE)</f>
        <v>2000-03-16</v>
      </c>
      <c r="R57" s="20" t="str">
        <f>VLOOKUP(J57,'[2]体检人员详细信息 （不含村干部）'!$B:$N,13,FALSE)</f>
        <v>25</v>
      </c>
      <c r="S57" s="20" t="b">
        <f t="shared" si="9"/>
        <v>1</v>
      </c>
      <c r="T57" s="20" t="str">
        <f>VLOOKUP($J57,'[1]体检人员详细信息 （不含村干部）'!$B:$AT,13,FALSE)</f>
        <v>25</v>
      </c>
      <c r="U57" s="20" t="str">
        <f>VLOOKUP(J57,'[2]体检人员详细信息 （不含村干部）'!$B:$O,14,FALSE)</f>
        <v>重庆市开州区九龙山镇东坝村6组235号</v>
      </c>
      <c r="V57" s="20" t="b">
        <f t="shared" si="10"/>
        <v>1</v>
      </c>
      <c r="W57" s="20" t="str">
        <f>VLOOKUP($J57,'[1]体检人员详细信息 （不含村干部）'!$B:$AT,14,FALSE)</f>
        <v>重庆市开州区九龙山镇东坝村6组235号</v>
      </c>
      <c r="X57" s="20"/>
      <c r="Y57" s="20"/>
      <c r="Z57" s="20" t="str">
        <f>VLOOKUP($J57,'[1]体检人员详细信息 （不含村干部）'!$B:$AT,15,FALSE)</f>
        <v>共青团员</v>
      </c>
      <c r="AA57" s="20" t="str">
        <f>VLOOKUP($J57,'[1]体检人员详细信息 （不含村干部）'!$B:$AT,16,FALSE)</f>
        <v>西南政法大学</v>
      </c>
      <c r="AB57" s="20" t="str">
        <f>VLOOKUP(D57,'[2]体检人员详细信息 （不含村干部）'!$C:$S,17,FALSE)</f>
        <v>审计专业</v>
      </c>
      <c r="AC57" s="20" t="b">
        <f t="shared" si="11"/>
        <v>1</v>
      </c>
      <c r="AD57" s="20" t="str">
        <f>VLOOKUP($J57,'[1]体检人员详细信息 （不含村干部）'!$B:$AT,18,FALSE)</f>
        <v>审计专业</v>
      </c>
      <c r="AE57" s="21" t="str">
        <f>VLOOKUP($J57,'[1]体检人员详细信息 （不含村干部）'!$B:$AT,17,FALSE)</f>
        <v>2026-07-01</v>
      </c>
      <c r="AF57" s="21" t="str">
        <f>VLOOKUP($J57,'[1]体检人员详细信息 （不含村干部）'!$B:$AT,19,FALSE)</f>
        <v>硕士研究生</v>
      </c>
      <c r="AG57" s="21" t="str">
        <f>VLOOKUP($J57,'[1]体检人员详细信息 （不含村干部）'!$B:$AT,20,FALSE)</f>
        <v>硕士</v>
      </c>
      <c r="AH57" s="21" t="str">
        <f>VLOOKUP($J57,'[1]体检人员详细信息 （不含村干部）'!$B:$AT,22,FALSE)</f>
        <v>全日制</v>
      </c>
      <c r="AI57" s="21" t="str">
        <f>VLOOKUP($J57,'[1]体检人员详细信息 （不含村干部）'!$B:$AT,23,FALSE)</f>
        <v>无</v>
      </c>
      <c r="AJ57" s="18" t="str">
        <f>VLOOKUP($J57,'[1]体检人员详细信息 （不含村干部）'!$B:$AT,24,FALSE)</f>
        <v>是</v>
      </c>
      <c r="AK57" s="18" t="str">
        <f>VLOOKUP($J57,'[1]体检人员详细信息 （不含村干部）'!$B:$AT,25,FALSE)</f>
        <v>否</v>
      </c>
      <c r="AL57" s="21" t="str">
        <f>VLOOKUP($J57,'[1]体检人员详细信息 （不含村干部）'!$B:$AT,32,FALSE)</f>
        <v>无</v>
      </c>
      <c r="AM57" s="21" t="str">
        <f>VLOOKUP($J57,'[1]体检人员详细信息 （不含村干部）'!$B:$AT,33,FALSE)</f>
        <v>无</v>
      </c>
      <c r="AN57" s="34" t="str">
        <f>VLOOKUP($J57,'[1]体检人员详细信息 （不含村干部）'!$B:$AT,37,FALSE)</f>
        <v>17323524723</v>
      </c>
      <c r="AO57" s="21" t="str">
        <f>VLOOKUP($J57,'[1]体检人员详细信息 （不含村干部）'!$B:$AT,38,FALSE)</f>
        <v>17323687848</v>
      </c>
      <c r="AP57" s="21" t="str">
        <f>VLOOKUP($J57,'[1]体检人员详细信息 （不含村干部）'!$B:$AT,39,FALSE)</f>
        <v>西南政法大学</v>
      </c>
      <c r="AQ57" s="37">
        <v>67.5</v>
      </c>
      <c r="AR57" s="37">
        <v>62</v>
      </c>
      <c r="AS57" s="37"/>
      <c r="AT57" s="37">
        <v>129.5</v>
      </c>
      <c r="AU57" s="37">
        <v>11</v>
      </c>
      <c r="AV57" s="38">
        <v>1</v>
      </c>
      <c r="AW57" s="38">
        <v>11</v>
      </c>
      <c r="AX57" s="38">
        <v>82.8</v>
      </c>
      <c r="AY57" s="37">
        <v>73.775</v>
      </c>
      <c r="AZ57" s="37">
        <v>4</v>
      </c>
    </row>
    <row r="58" ht="40" customHeight="1" spans="1:52">
      <c r="A58" s="31">
        <v>56</v>
      </c>
      <c r="B58" s="16" t="s">
        <v>687</v>
      </c>
      <c r="C58" s="16" t="s">
        <v>133</v>
      </c>
      <c r="D58" s="17" t="s">
        <v>725</v>
      </c>
      <c r="E58" s="19" t="s">
        <v>726</v>
      </c>
      <c r="F58" s="32" t="s">
        <v>726</v>
      </c>
      <c r="G58" s="17" t="s">
        <v>136</v>
      </c>
      <c r="H58" s="33" t="str">
        <f>VLOOKUP(E58,'[2]体检人员详细信息 （不含村干部）'!$A:$B,2,FALSE)</f>
        <v>511324200205203392</v>
      </c>
      <c r="I58" s="33" t="b">
        <f t="shared" si="6"/>
        <v>1</v>
      </c>
      <c r="J58" s="20" t="s">
        <v>727</v>
      </c>
      <c r="K58" s="20"/>
      <c r="L58" s="20" t="str">
        <f>VLOOKUP(J58,'[2]体检人员详细信息 （不含村干部）'!$B:$L,11,FALSE)</f>
        <v>汉族</v>
      </c>
      <c r="M58" s="20" t="b">
        <f t="shared" si="7"/>
        <v>1</v>
      </c>
      <c r="N58" s="20" t="str">
        <f>VLOOKUP(J58,'[1]体检人员详细信息 （不含村干部）'!$B:$AT,11,FALSE)</f>
        <v>汉族</v>
      </c>
      <c r="O58" s="20" t="str">
        <f>VLOOKUP(J58,'[2]体检人员详细信息 （不含村干部）'!$B:$M,12,FALSE)</f>
        <v>2002-05-20</v>
      </c>
      <c r="P58" s="20" t="b">
        <f t="shared" si="8"/>
        <v>1</v>
      </c>
      <c r="Q58" s="20" t="str">
        <f>VLOOKUP(J58,'[1]体检人员详细信息 （不含村干部）'!$B:$AT,12,FALSE)</f>
        <v>2002-05-20</v>
      </c>
      <c r="R58" s="20" t="str">
        <f>VLOOKUP(J58,'[2]体检人员详细信息 （不含村干部）'!$B:$N,13,FALSE)</f>
        <v>23</v>
      </c>
      <c r="S58" s="20" t="b">
        <f t="shared" si="9"/>
        <v>1</v>
      </c>
      <c r="T58" s="20" t="str">
        <f>VLOOKUP($J58,'[1]体检人员详细信息 （不含村干部）'!$B:$AT,13,FALSE)</f>
        <v>23</v>
      </c>
      <c r="U58" s="20" t="str">
        <f>VLOOKUP(J58,'[2]体检人员详细信息 （不含村干部）'!$B:$O,14,FALSE)</f>
        <v>四川省南充市</v>
      </c>
      <c r="V58" s="20" t="b">
        <f t="shared" si="10"/>
        <v>1</v>
      </c>
      <c r="W58" s="20" t="str">
        <f>VLOOKUP($J58,'[1]体检人员详细信息 （不含村干部）'!$B:$AT,14,FALSE)</f>
        <v>四川省南充市</v>
      </c>
      <c r="X58" s="20"/>
      <c r="Y58" s="20"/>
      <c r="Z58" s="20" t="str">
        <f>VLOOKUP($J58,'[1]体检人员详细信息 （不含村干部）'!$B:$AT,15,FALSE)</f>
        <v>共青团员</v>
      </c>
      <c r="AA58" s="20" t="str">
        <f>VLOOKUP($J58,'[1]体检人员详细信息 （不含村干部）'!$B:$AT,16,FALSE)</f>
        <v>福州大学</v>
      </c>
      <c r="AB58" s="20" t="str">
        <f>VLOOKUP(D58,'[2]体检人员详细信息 （不含村干部）'!$C:$S,17,FALSE)</f>
        <v>水工结构工程</v>
      </c>
      <c r="AC58" s="20" t="b">
        <f t="shared" si="11"/>
        <v>1</v>
      </c>
      <c r="AD58" s="20" t="str">
        <f>VLOOKUP($J58,'[1]体检人员详细信息 （不含村干部）'!$B:$AT,18,FALSE)</f>
        <v>水工结构工程</v>
      </c>
      <c r="AE58" s="21" t="str">
        <f>VLOOKUP($J58,'[1]体检人员详细信息 （不含村干部）'!$B:$AT,17,FALSE)</f>
        <v>2026-06-30</v>
      </c>
      <c r="AF58" s="21" t="str">
        <f>VLOOKUP($J58,'[1]体检人员详细信息 （不含村干部）'!$B:$AT,19,FALSE)</f>
        <v>硕士研究生</v>
      </c>
      <c r="AG58" s="21" t="str">
        <f>VLOOKUP($J58,'[1]体检人员详细信息 （不含村干部）'!$B:$AT,20,FALSE)</f>
        <v>硕士</v>
      </c>
      <c r="AH58" s="21" t="str">
        <f>VLOOKUP($J58,'[1]体检人员详细信息 （不含村干部）'!$B:$AT,22,FALSE)</f>
        <v>全日制</v>
      </c>
      <c r="AI58" s="21" t="str">
        <f>VLOOKUP($J58,'[1]体检人员详细信息 （不含村干部）'!$B:$AT,23,FALSE)</f>
        <v>无</v>
      </c>
      <c r="AJ58" s="18" t="str">
        <f>VLOOKUP($J58,'[1]体检人员详细信息 （不含村干部）'!$B:$AT,24,FALSE)</f>
        <v>是</v>
      </c>
      <c r="AK58" s="18" t="str">
        <f>VLOOKUP($J58,'[1]体检人员详细信息 （不含村干部）'!$B:$AT,25,FALSE)</f>
        <v>是</v>
      </c>
      <c r="AL58" s="21" t="str">
        <f>VLOOKUP($J58,'[1]体检人员详细信息 （不含村干部）'!$B:$AT,32,FALSE)</f>
        <v>无</v>
      </c>
      <c r="AM58" s="21" t="str">
        <f>VLOOKUP($J58,'[1]体检人员详细信息 （不含村干部）'!$B:$AT,33,FALSE)</f>
        <v>无</v>
      </c>
      <c r="AN58" s="34" t="str">
        <f>VLOOKUP($J58,'[1]体检人员详细信息 （不含村干部）'!$B:$AT,37,FALSE)</f>
        <v>18111021076</v>
      </c>
      <c r="AO58" s="21" t="str">
        <f>VLOOKUP($J58,'[1]体检人员详细信息 （不含村干部）'!$B:$AT,38,FALSE)</f>
        <v>13408281280</v>
      </c>
      <c r="AP58" s="21" t="str">
        <f>VLOOKUP($J58,'[1]体检人员详细信息 （不含村干部）'!$B:$AT,39,FALSE)</f>
        <v>四川省南充市顺庆区君汇上品</v>
      </c>
      <c r="AQ58" s="37">
        <v>76.5</v>
      </c>
      <c r="AR58" s="37">
        <v>59.5</v>
      </c>
      <c r="AS58" s="37"/>
      <c r="AT58" s="37">
        <v>136</v>
      </c>
      <c r="AU58" s="37">
        <v>11</v>
      </c>
      <c r="AV58" s="38">
        <v>1</v>
      </c>
      <c r="AW58" s="38">
        <v>7</v>
      </c>
      <c r="AX58" s="38">
        <v>78.4</v>
      </c>
      <c r="AY58" s="37">
        <v>73.2</v>
      </c>
      <c r="AZ58" s="37">
        <v>5</v>
      </c>
    </row>
    <row r="59" ht="40" customHeight="1" spans="1:52">
      <c r="A59" s="31">
        <v>57</v>
      </c>
      <c r="B59" s="16" t="s">
        <v>687</v>
      </c>
      <c r="C59" s="16" t="s">
        <v>207</v>
      </c>
      <c r="D59" s="17" t="s">
        <v>735</v>
      </c>
      <c r="E59" s="19" t="s">
        <v>736</v>
      </c>
      <c r="F59" s="32" t="s">
        <v>736</v>
      </c>
      <c r="G59" s="17" t="s">
        <v>210</v>
      </c>
      <c r="H59" s="33" t="str">
        <f>VLOOKUP(E59,'[2]体检人员详细信息 （不含村干部）'!$A:$B,2,FALSE)</f>
        <v>500234200209021144</v>
      </c>
      <c r="I59" s="33" t="b">
        <f t="shared" si="6"/>
        <v>1</v>
      </c>
      <c r="J59" s="20" t="s">
        <v>737</v>
      </c>
      <c r="K59" s="20"/>
      <c r="L59" s="20" t="str">
        <f>VLOOKUP(J59,'[2]体检人员详细信息 （不含村干部）'!$B:$L,11,FALSE)</f>
        <v>汉族</v>
      </c>
      <c r="M59" s="20" t="b">
        <f t="shared" si="7"/>
        <v>1</v>
      </c>
      <c r="N59" s="20" t="str">
        <f>VLOOKUP(J59,'[1]体检人员详细信息 （不含村干部）'!$B:$AT,11,FALSE)</f>
        <v>汉族</v>
      </c>
      <c r="O59" s="20" t="str">
        <f>VLOOKUP(J59,'[2]体检人员详细信息 （不含村干部）'!$B:$M,12,FALSE)</f>
        <v>2002-09-02</v>
      </c>
      <c r="P59" s="20" t="b">
        <f t="shared" si="8"/>
        <v>1</v>
      </c>
      <c r="Q59" s="20" t="str">
        <f>VLOOKUP(J59,'[1]体检人员详细信息 （不含村干部）'!$B:$AT,12,FALSE)</f>
        <v>2002-09-02</v>
      </c>
      <c r="R59" s="20" t="str">
        <f>VLOOKUP(J59,'[2]体检人员详细信息 （不含村干部）'!$B:$N,13,FALSE)</f>
        <v>23</v>
      </c>
      <c r="S59" s="20" t="b">
        <f t="shared" si="9"/>
        <v>1</v>
      </c>
      <c r="T59" s="20" t="str">
        <f>VLOOKUP($J59,'[1]体检人员详细信息 （不含村干部）'!$B:$AT,13,FALSE)</f>
        <v>23</v>
      </c>
      <c r="U59" s="20" t="str">
        <f>VLOOKUP(J59,'[2]体检人员详细信息 （不含村干部）'!$B:$O,14,FALSE)</f>
        <v>重庆市开州区</v>
      </c>
      <c r="V59" s="20" t="b">
        <f t="shared" si="10"/>
        <v>1</v>
      </c>
      <c r="W59" s="20" t="str">
        <f>VLOOKUP($J59,'[1]体检人员详细信息 （不含村干部）'!$B:$AT,14,FALSE)</f>
        <v>重庆市开州区</v>
      </c>
      <c r="X59" s="20"/>
      <c r="Y59" s="20"/>
      <c r="Z59" s="20" t="str">
        <f>VLOOKUP($J59,'[1]体检人员详细信息 （不含村干部）'!$B:$AT,15,FALSE)</f>
        <v>中共党员</v>
      </c>
      <c r="AA59" s="20" t="str">
        <f>VLOOKUP($J59,'[1]体检人员详细信息 （不含村干部）'!$B:$AT,16,FALSE)</f>
        <v>上海对外经贸大学</v>
      </c>
      <c r="AB59" s="20" t="str">
        <f>VLOOKUP(D59,'[2]体检人员详细信息 （不含村干部）'!$C:$S,17,FALSE)</f>
        <v>金融</v>
      </c>
      <c r="AC59" s="20" t="b">
        <f t="shared" si="11"/>
        <v>1</v>
      </c>
      <c r="AD59" s="20" t="str">
        <f>VLOOKUP($J59,'[1]体检人员详细信息 （不含村干部）'!$B:$AT,18,FALSE)</f>
        <v>金融</v>
      </c>
      <c r="AE59" s="21" t="str">
        <f>VLOOKUP($J59,'[1]体检人员详细信息 （不含村干部）'!$B:$AT,17,FALSE)</f>
        <v>2026-06-30</v>
      </c>
      <c r="AF59" s="21" t="str">
        <f>VLOOKUP($J59,'[1]体检人员详细信息 （不含村干部）'!$B:$AT,19,FALSE)</f>
        <v>硕士研究生</v>
      </c>
      <c r="AG59" s="21" t="str">
        <f>VLOOKUP($J59,'[1]体检人员详细信息 （不含村干部）'!$B:$AT,20,FALSE)</f>
        <v>硕士</v>
      </c>
      <c r="AH59" s="21" t="str">
        <f>VLOOKUP($J59,'[1]体检人员详细信息 （不含村干部）'!$B:$AT,22,FALSE)</f>
        <v>全日制</v>
      </c>
      <c r="AI59" s="21" t="str">
        <f>VLOOKUP($J59,'[1]体检人员详细信息 （不含村干部）'!$B:$AT,23,FALSE)</f>
        <v>无</v>
      </c>
      <c r="AJ59" s="18" t="str">
        <f>VLOOKUP($J59,'[1]体检人员详细信息 （不含村干部）'!$B:$AT,24,FALSE)</f>
        <v>是</v>
      </c>
      <c r="AK59" s="18" t="str">
        <f>VLOOKUP($J59,'[1]体检人员详细信息 （不含村干部）'!$B:$AT,25,FALSE)</f>
        <v>是</v>
      </c>
      <c r="AL59" s="21" t="str">
        <f>VLOOKUP($J59,'[1]体检人员详细信息 （不含村干部）'!$B:$AT,32,FALSE)</f>
        <v>无</v>
      </c>
      <c r="AM59" s="21" t="str">
        <f>VLOOKUP($J59,'[1]体检人员详细信息 （不含村干部）'!$B:$AT,33,FALSE)</f>
        <v>无</v>
      </c>
      <c r="AN59" s="34" t="str">
        <f>VLOOKUP($J59,'[1]体检人员详细信息 （不含村干部）'!$B:$AT,37,FALSE)</f>
        <v>15023201093</v>
      </c>
      <c r="AO59" s="21" t="str">
        <f>VLOOKUP($J59,'[1]体检人员详细信息 （不含村干部）'!$B:$AT,38,FALSE)</f>
        <v>15223532999</v>
      </c>
      <c r="AP59" s="21" t="str">
        <f>VLOOKUP($J59,'[1]体检人员详细信息 （不含村干部）'!$B:$AT,39,FALSE)</f>
        <v>重庆市开州区文峰街道滨湖东路628号东湖郡</v>
      </c>
      <c r="AQ59" s="37">
        <v>71</v>
      </c>
      <c r="AR59" s="37">
        <v>68.5</v>
      </c>
      <c r="AS59" s="37"/>
      <c r="AT59" s="37">
        <v>139.5</v>
      </c>
      <c r="AU59" s="37">
        <v>12</v>
      </c>
      <c r="AV59" s="38">
        <v>1</v>
      </c>
      <c r="AW59" s="38">
        <v>6</v>
      </c>
      <c r="AX59" s="38">
        <v>83.8</v>
      </c>
      <c r="AY59" s="37">
        <v>76.775</v>
      </c>
      <c r="AZ59" s="37">
        <v>1</v>
      </c>
    </row>
    <row r="60" ht="40" customHeight="1" spans="1:52">
      <c r="A60" s="31">
        <v>58</v>
      </c>
      <c r="B60" s="16" t="s">
        <v>687</v>
      </c>
      <c r="C60" s="16" t="s">
        <v>207</v>
      </c>
      <c r="D60" s="17" t="s">
        <v>744</v>
      </c>
      <c r="E60" s="19" t="s">
        <v>745</v>
      </c>
      <c r="F60" s="32" t="s">
        <v>745</v>
      </c>
      <c r="G60" s="17" t="s">
        <v>210</v>
      </c>
      <c r="H60" s="33" t="str">
        <f>VLOOKUP(E60,'[2]体检人员详细信息 （不含村干部）'!$A:$B,2,FALSE)</f>
        <v>500234200110139003</v>
      </c>
      <c r="I60" s="33" t="b">
        <f t="shared" si="6"/>
        <v>1</v>
      </c>
      <c r="J60" s="20" t="s">
        <v>746</v>
      </c>
      <c r="K60" s="20"/>
      <c r="L60" s="20" t="str">
        <f>VLOOKUP(J60,'[2]体检人员详细信息 （不含村干部）'!$B:$L,11,FALSE)</f>
        <v>汉族</v>
      </c>
      <c r="M60" s="20" t="b">
        <f t="shared" si="7"/>
        <v>1</v>
      </c>
      <c r="N60" s="20" t="str">
        <f>VLOOKUP(J60,'[1]体检人员详细信息 （不含村干部）'!$B:$AT,11,FALSE)</f>
        <v>汉族</v>
      </c>
      <c r="O60" s="20" t="str">
        <f>VLOOKUP(J60,'[2]体检人员详细信息 （不含村干部）'!$B:$M,12,FALSE)</f>
        <v>2001-10-13</v>
      </c>
      <c r="P60" s="20" t="b">
        <f t="shared" si="8"/>
        <v>1</v>
      </c>
      <c r="Q60" s="20" t="str">
        <f>VLOOKUP(J60,'[1]体检人员详细信息 （不含村干部）'!$B:$AT,12,FALSE)</f>
        <v>2001-10-13</v>
      </c>
      <c r="R60" s="20" t="str">
        <f>VLOOKUP(J60,'[2]体检人员详细信息 （不含村干部）'!$B:$N,13,FALSE)</f>
        <v>24</v>
      </c>
      <c r="S60" s="20" t="b">
        <f t="shared" si="9"/>
        <v>1</v>
      </c>
      <c r="T60" s="20" t="str">
        <f>VLOOKUP($J60,'[1]体检人员详细信息 （不含村干部）'!$B:$AT,13,FALSE)</f>
        <v>24</v>
      </c>
      <c r="U60" s="20" t="str">
        <f>VLOOKUP(J60,'[2]体检人员详细信息 （不含村干部）'!$B:$O,14,FALSE)</f>
        <v>重庆市开州区</v>
      </c>
      <c r="V60" s="20" t="b">
        <f t="shared" si="10"/>
        <v>1</v>
      </c>
      <c r="W60" s="20" t="str">
        <f>VLOOKUP($J60,'[1]体检人员详细信息 （不含村干部）'!$B:$AT,14,FALSE)</f>
        <v>重庆市开州区</v>
      </c>
      <c r="X60" s="20"/>
      <c r="Y60" s="20"/>
      <c r="Z60" s="20" t="str">
        <f>VLOOKUP($J60,'[1]体检人员详细信息 （不含村干部）'!$B:$AT,15,FALSE)</f>
        <v>中共党员</v>
      </c>
      <c r="AA60" s="20" t="str">
        <f>VLOOKUP($J60,'[1]体检人员详细信息 （不含村干部）'!$B:$AT,16,FALSE)</f>
        <v>北京林业大学</v>
      </c>
      <c r="AB60" s="20" t="str">
        <f>VLOOKUP(D60,'[2]体检人员详细信息 （不含村干部）'!$C:$S,17,FALSE)</f>
        <v>食品加工与安全</v>
      </c>
      <c r="AC60" s="20" t="b">
        <f t="shared" si="11"/>
        <v>1</v>
      </c>
      <c r="AD60" s="20" t="str">
        <f>VLOOKUP($J60,'[1]体检人员详细信息 （不含村干部）'!$B:$AT,18,FALSE)</f>
        <v>食品加工与安全</v>
      </c>
      <c r="AE60" s="21" t="str">
        <f>VLOOKUP($J60,'[1]体检人员详细信息 （不含村干部）'!$B:$AT,17,FALSE)</f>
        <v>2026-07-01</v>
      </c>
      <c r="AF60" s="21" t="str">
        <f>VLOOKUP($J60,'[1]体检人员详细信息 （不含村干部）'!$B:$AT,19,FALSE)</f>
        <v>硕士研究生</v>
      </c>
      <c r="AG60" s="21" t="str">
        <f>VLOOKUP($J60,'[1]体检人员详细信息 （不含村干部）'!$B:$AT,20,FALSE)</f>
        <v>硕士</v>
      </c>
      <c r="AH60" s="21" t="str">
        <f>VLOOKUP($J60,'[1]体检人员详细信息 （不含村干部）'!$B:$AT,22,FALSE)</f>
        <v>全日制</v>
      </c>
      <c r="AI60" s="21" t="str">
        <f>VLOOKUP($J60,'[1]体检人员详细信息 （不含村干部）'!$B:$AT,23,FALSE)</f>
        <v>无</v>
      </c>
      <c r="AJ60" s="18" t="str">
        <f>VLOOKUP($J60,'[1]体检人员详细信息 （不含村干部）'!$B:$AT,24,FALSE)</f>
        <v>是</v>
      </c>
      <c r="AK60" s="18" t="str">
        <f>VLOOKUP($J60,'[1]体检人员详细信息 （不含村干部）'!$B:$AT,25,FALSE)</f>
        <v>否</v>
      </c>
      <c r="AL60" s="21" t="str">
        <f>VLOOKUP($J60,'[1]体检人员详细信息 （不含村干部）'!$B:$AT,32,FALSE)</f>
        <v>无</v>
      </c>
      <c r="AM60" s="21" t="str">
        <f>VLOOKUP($J60,'[1]体检人员详细信息 （不含村干部）'!$B:$AT,33,FALSE)</f>
        <v>无</v>
      </c>
      <c r="AN60" s="34" t="str">
        <f>VLOOKUP($J60,'[1]体检人员详细信息 （不含村干部）'!$B:$AT,37,FALSE)</f>
        <v>13594887371</v>
      </c>
      <c r="AO60" s="21" t="str">
        <f>VLOOKUP($J60,'[1]体检人员详细信息 （不含村干部）'!$B:$AT,38,FALSE)</f>
        <v>13594430273</v>
      </c>
      <c r="AP60" s="21" t="str">
        <f>VLOOKUP($J60,'[1]体检人员详细信息 （不含村干部）'!$B:$AT,39,FALSE)</f>
        <v>重庆市开州区正安街道侨城·紫御江山</v>
      </c>
      <c r="AQ60" s="37">
        <v>67.5</v>
      </c>
      <c r="AR60" s="37">
        <v>72.5</v>
      </c>
      <c r="AS60" s="37"/>
      <c r="AT60" s="37">
        <v>140</v>
      </c>
      <c r="AU60" s="37">
        <v>12</v>
      </c>
      <c r="AV60" s="38">
        <v>1</v>
      </c>
      <c r="AW60" s="38">
        <v>14</v>
      </c>
      <c r="AX60" s="38">
        <v>79.8</v>
      </c>
      <c r="AY60" s="37">
        <v>74.9</v>
      </c>
      <c r="AZ60" s="37">
        <v>2</v>
      </c>
    </row>
    <row r="61" ht="40" customHeight="1" spans="1:52">
      <c r="A61" s="31">
        <v>59</v>
      </c>
      <c r="B61" s="16" t="s">
        <v>687</v>
      </c>
      <c r="C61" s="16" t="s">
        <v>207</v>
      </c>
      <c r="D61" s="17" t="s">
        <v>753</v>
      </c>
      <c r="E61" s="19" t="s">
        <v>754</v>
      </c>
      <c r="F61" s="32" t="s">
        <v>754</v>
      </c>
      <c r="G61" s="17" t="s">
        <v>210</v>
      </c>
      <c r="H61" s="33" t="str">
        <f>VLOOKUP(E61,'[2]体检人员详细信息 （不含村干部）'!$A:$B,2,FALSE)</f>
        <v>500234200012240108</v>
      </c>
      <c r="I61" s="33" t="b">
        <f t="shared" si="6"/>
        <v>1</v>
      </c>
      <c r="J61" s="20" t="s">
        <v>755</v>
      </c>
      <c r="K61" s="20"/>
      <c r="L61" s="20" t="str">
        <f>VLOOKUP(J61,'[2]体检人员详细信息 （不含村干部）'!$B:$L,11,FALSE)</f>
        <v>汉族</v>
      </c>
      <c r="M61" s="20" t="b">
        <f t="shared" si="7"/>
        <v>1</v>
      </c>
      <c r="N61" s="20" t="str">
        <f>VLOOKUP(J61,'[1]体检人员详细信息 （不含村干部）'!$B:$AT,11,FALSE)</f>
        <v>汉族</v>
      </c>
      <c r="O61" s="20" t="str">
        <f>VLOOKUP(J61,'[2]体检人员详细信息 （不含村干部）'!$B:$M,12,FALSE)</f>
        <v>2000-12-24</v>
      </c>
      <c r="P61" s="20" t="b">
        <f t="shared" si="8"/>
        <v>1</v>
      </c>
      <c r="Q61" s="20" t="str">
        <f>VLOOKUP(J61,'[1]体检人员详细信息 （不含村干部）'!$B:$AT,12,FALSE)</f>
        <v>2000-12-24</v>
      </c>
      <c r="R61" s="20" t="str">
        <f>VLOOKUP(J61,'[2]体检人员详细信息 （不含村干部）'!$B:$N,13,FALSE)</f>
        <v>25</v>
      </c>
      <c r="S61" s="20" t="b">
        <f t="shared" si="9"/>
        <v>1</v>
      </c>
      <c r="T61" s="20" t="str">
        <f>VLOOKUP($J61,'[1]体检人员详细信息 （不含村干部）'!$B:$AT,13,FALSE)</f>
        <v>25</v>
      </c>
      <c r="U61" s="20" t="str">
        <f>VLOOKUP(J61,'[2]体检人员详细信息 （不含村干部）'!$B:$O,14,FALSE)</f>
        <v>重庆市开州区</v>
      </c>
      <c r="V61" s="20" t="b">
        <f t="shared" si="10"/>
        <v>1</v>
      </c>
      <c r="W61" s="20" t="str">
        <f>VLOOKUP($J61,'[1]体检人员详细信息 （不含村干部）'!$B:$AT,14,FALSE)</f>
        <v>重庆市开州区</v>
      </c>
      <c r="X61" s="20"/>
      <c r="Y61" s="20"/>
      <c r="Z61" s="20" t="str">
        <f>VLOOKUP($J61,'[1]体检人员详细信息 （不含村干部）'!$B:$AT,15,FALSE)</f>
        <v>中共党员</v>
      </c>
      <c r="AA61" s="20" t="str">
        <f>VLOOKUP($J61,'[1]体检人员详细信息 （不含村干部）'!$B:$AT,16,FALSE)</f>
        <v>南京理工大学</v>
      </c>
      <c r="AB61" s="20" t="str">
        <f>VLOOKUP(D61,'[2]体检人员详细信息 （不含村干部）'!$C:$S,17,FALSE)</f>
        <v>工业设计工程</v>
      </c>
      <c r="AC61" s="20" t="b">
        <f t="shared" si="11"/>
        <v>1</v>
      </c>
      <c r="AD61" s="20" t="str">
        <f>VLOOKUP($J61,'[1]体检人员详细信息 （不含村干部）'!$B:$AT,18,FALSE)</f>
        <v>工业设计工程</v>
      </c>
      <c r="AE61" s="21" t="str">
        <f>VLOOKUP($J61,'[1]体检人员详细信息 （不含村干部）'!$B:$AT,17,FALSE)</f>
        <v>2026-04-30</v>
      </c>
      <c r="AF61" s="21" t="str">
        <f>VLOOKUP($J61,'[1]体检人员详细信息 （不含村干部）'!$B:$AT,19,FALSE)</f>
        <v>硕士研究生</v>
      </c>
      <c r="AG61" s="21" t="str">
        <f>VLOOKUP($J61,'[1]体检人员详细信息 （不含村干部）'!$B:$AT,20,FALSE)</f>
        <v>硕士</v>
      </c>
      <c r="AH61" s="21" t="str">
        <f>VLOOKUP($J61,'[1]体检人员详细信息 （不含村干部）'!$B:$AT,22,FALSE)</f>
        <v>全日制</v>
      </c>
      <c r="AI61" s="21" t="str">
        <f>VLOOKUP($J61,'[1]体检人员详细信息 （不含村干部）'!$B:$AT,23,FALSE)</f>
        <v>无</v>
      </c>
      <c r="AJ61" s="18" t="str">
        <f>VLOOKUP($J61,'[1]体检人员详细信息 （不含村干部）'!$B:$AT,24,FALSE)</f>
        <v>是</v>
      </c>
      <c r="AK61" s="18" t="str">
        <f>VLOOKUP($J61,'[1]体检人员详细信息 （不含村干部）'!$B:$AT,25,FALSE)</f>
        <v>否</v>
      </c>
      <c r="AL61" s="21" t="str">
        <f>VLOOKUP($J61,'[1]体检人员详细信息 （不含村干部）'!$B:$AT,32,FALSE)</f>
        <v>无</v>
      </c>
      <c r="AM61" s="21" t="str">
        <f>VLOOKUP($J61,'[1]体检人员详细信息 （不含村干部）'!$B:$AT,33,FALSE)</f>
        <v>无</v>
      </c>
      <c r="AN61" s="34" t="str">
        <f>VLOOKUP($J61,'[1]体检人员详细信息 （不含村干部）'!$B:$AT,37,FALSE)</f>
        <v>18183162484</v>
      </c>
      <c r="AO61" s="21" t="str">
        <f>VLOOKUP($J61,'[1]体检人员详细信息 （不含村干部）'!$B:$AT,38,FALSE)</f>
        <v>17830793630</v>
      </c>
      <c r="AP61" s="21" t="str">
        <f>VLOOKUP($J61,'[1]体检人员详细信息 （不含村干部）'!$B:$AT,39,FALSE)</f>
        <v>重庆市开州区百成街星星豪都</v>
      </c>
      <c r="AQ61" s="37">
        <v>72</v>
      </c>
      <c r="AR61" s="37">
        <v>61</v>
      </c>
      <c r="AS61" s="37"/>
      <c r="AT61" s="37">
        <v>133</v>
      </c>
      <c r="AU61" s="37">
        <v>12</v>
      </c>
      <c r="AV61" s="38">
        <v>1</v>
      </c>
      <c r="AW61" s="38">
        <v>8</v>
      </c>
      <c r="AX61" s="38">
        <v>83.2</v>
      </c>
      <c r="AY61" s="37">
        <v>74.85</v>
      </c>
      <c r="AZ61" s="37">
        <v>3</v>
      </c>
    </row>
    <row r="62" ht="40" customHeight="1" spans="1:52">
      <c r="A62" s="31">
        <v>60</v>
      </c>
      <c r="B62" s="16" t="s">
        <v>687</v>
      </c>
      <c r="C62" s="16" t="s">
        <v>207</v>
      </c>
      <c r="D62" s="17" t="s">
        <v>763</v>
      </c>
      <c r="E62" s="19" t="s">
        <v>764</v>
      </c>
      <c r="F62" s="32" t="s">
        <v>764</v>
      </c>
      <c r="G62" s="17" t="s">
        <v>210</v>
      </c>
      <c r="H62" s="33" t="str">
        <f>VLOOKUP(E62,'[2]体检人员详细信息 （不含村干部）'!$A:$B,2,FALSE)</f>
        <v>500234200011044404</v>
      </c>
      <c r="I62" s="33" t="b">
        <f t="shared" si="6"/>
        <v>1</v>
      </c>
      <c r="J62" s="20" t="s">
        <v>765</v>
      </c>
      <c r="K62" s="20"/>
      <c r="L62" s="20" t="str">
        <f>VLOOKUP(J62,'[2]体检人员详细信息 （不含村干部）'!$B:$L,11,FALSE)</f>
        <v>汉族</v>
      </c>
      <c r="M62" s="20" t="b">
        <f t="shared" si="7"/>
        <v>1</v>
      </c>
      <c r="N62" s="20" t="str">
        <f>VLOOKUP(J62,'[1]体检人员详细信息 （不含村干部）'!$B:$AT,11,FALSE)</f>
        <v>汉族</v>
      </c>
      <c r="O62" s="20" t="str">
        <f>VLOOKUP(J62,'[2]体检人员详细信息 （不含村干部）'!$B:$M,12,FALSE)</f>
        <v>2000-11-04</v>
      </c>
      <c r="P62" s="20" t="b">
        <f t="shared" si="8"/>
        <v>1</v>
      </c>
      <c r="Q62" s="20" t="str">
        <f>VLOOKUP(J62,'[1]体检人员详细信息 （不含村干部）'!$B:$AT,12,FALSE)</f>
        <v>2000-11-04</v>
      </c>
      <c r="R62" s="20" t="str">
        <f>VLOOKUP(J62,'[2]体检人员详细信息 （不含村干部）'!$B:$N,13,FALSE)</f>
        <v>25</v>
      </c>
      <c r="S62" s="20" t="b">
        <f t="shared" si="9"/>
        <v>1</v>
      </c>
      <c r="T62" s="20" t="str">
        <f>VLOOKUP($J62,'[1]体检人员详细信息 （不含村干部）'!$B:$AT,13,FALSE)</f>
        <v>25</v>
      </c>
      <c r="U62" s="20" t="str">
        <f>VLOOKUP(J62,'[2]体检人员详细信息 （不含村干部）'!$B:$O,14,FALSE)</f>
        <v>重庆市开州区</v>
      </c>
      <c r="V62" s="20" t="b">
        <f t="shared" si="10"/>
        <v>1</v>
      </c>
      <c r="W62" s="20" t="str">
        <f>VLOOKUP($J62,'[1]体检人员详细信息 （不含村干部）'!$B:$AT,14,FALSE)</f>
        <v>重庆市开州区</v>
      </c>
      <c r="X62" s="20"/>
      <c r="Y62" s="20"/>
      <c r="Z62" s="20" t="str">
        <f>VLOOKUP($J62,'[1]体检人员详细信息 （不含村干部）'!$B:$AT,15,FALSE)</f>
        <v>中共党员</v>
      </c>
      <c r="AA62" s="20" t="str">
        <f>VLOOKUP($J62,'[1]体检人员详细信息 （不含村干部）'!$B:$AT,16,FALSE)</f>
        <v>华东理工大学</v>
      </c>
      <c r="AB62" s="20" t="str">
        <f>VLOOKUP(D62,'[2]体检人员详细信息 （不含村干部）'!$C:$S,17,FALSE)</f>
        <v>社会工作</v>
      </c>
      <c r="AC62" s="20" t="b">
        <f t="shared" si="11"/>
        <v>1</v>
      </c>
      <c r="AD62" s="20" t="str">
        <f>VLOOKUP($J62,'[1]体检人员详细信息 （不含村干部）'!$B:$AT,18,FALSE)</f>
        <v>社会工作</v>
      </c>
      <c r="AE62" s="21" t="str">
        <f>VLOOKUP($J62,'[1]体检人员详细信息 （不含村干部）'!$B:$AT,17,FALSE)</f>
        <v>2026-01-16</v>
      </c>
      <c r="AF62" s="21" t="str">
        <f>VLOOKUP($J62,'[1]体检人员详细信息 （不含村干部）'!$B:$AT,19,FALSE)</f>
        <v>硕士研究生</v>
      </c>
      <c r="AG62" s="21" t="str">
        <f>VLOOKUP($J62,'[1]体检人员详细信息 （不含村干部）'!$B:$AT,20,FALSE)</f>
        <v>硕士</v>
      </c>
      <c r="AH62" s="21" t="str">
        <f>VLOOKUP($J62,'[1]体检人员详细信息 （不含村干部）'!$B:$AT,22,FALSE)</f>
        <v>全日制</v>
      </c>
      <c r="AI62" s="21" t="str">
        <f>VLOOKUP($J62,'[1]体检人员详细信息 （不含村干部）'!$B:$AT,23,FALSE)</f>
        <v>无</v>
      </c>
      <c r="AJ62" s="18" t="str">
        <f>VLOOKUP($J62,'[1]体检人员详细信息 （不含村干部）'!$B:$AT,24,FALSE)</f>
        <v>是</v>
      </c>
      <c r="AK62" s="18" t="str">
        <f>VLOOKUP($J62,'[1]体检人员详细信息 （不含村干部）'!$B:$AT,25,FALSE)</f>
        <v>否</v>
      </c>
      <c r="AL62" s="21" t="str">
        <f>VLOOKUP($J62,'[1]体检人员详细信息 （不含村干部）'!$B:$AT,32,FALSE)</f>
        <v>无</v>
      </c>
      <c r="AM62" s="21" t="str">
        <f>VLOOKUP($J62,'[1]体检人员详细信息 （不含村干部）'!$B:$AT,33,FALSE)</f>
        <v>无</v>
      </c>
      <c r="AN62" s="34" t="str">
        <f>VLOOKUP($J62,'[1]体检人员详细信息 （不含村干部）'!$B:$AT,37,FALSE)</f>
        <v>15223217420</v>
      </c>
      <c r="AO62" s="21" t="str">
        <f>VLOOKUP($J62,'[1]体检人员详细信息 （不含村干部）'!$B:$AT,38,FALSE)</f>
        <v>15923483923</v>
      </c>
      <c r="AP62" s="21" t="str">
        <f>VLOOKUP($J62,'[1]体检人员详细信息 （不含村干部）'!$B:$AT,39,FALSE)</f>
        <v>重庆市开州区竹溪镇灵泉村5组32号</v>
      </c>
      <c r="AQ62" s="37">
        <v>65</v>
      </c>
      <c r="AR62" s="37">
        <v>69.5</v>
      </c>
      <c r="AS62" s="37"/>
      <c r="AT62" s="37">
        <v>134.5</v>
      </c>
      <c r="AU62" s="37">
        <v>12</v>
      </c>
      <c r="AV62" s="38">
        <v>1</v>
      </c>
      <c r="AW62" s="38">
        <v>11</v>
      </c>
      <c r="AX62" s="38">
        <v>80.6</v>
      </c>
      <c r="AY62" s="37">
        <v>73.925</v>
      </c>
      <c r="AZ62" s="37">
        <v>4</v>
      </c>
    </row>
    <row r="63" ht="40" customHeight="1" spans="1:52">
      <c r="A63" s="31">
        <v>61</v>
      </c>
      <c r="B63" s="16" t="s">
        <v>687</v>
      </c>
      <c r="C63" s="16" t="s">
        <v>207</v>
      </c>
      <c r="D63" s="17" t="s">
        <v>773</v>
      </c>
      <c r="E63" s="19" t="s">
        <v>774</v>
      </c>
      <c r="F63" s="32" t="s">
        <v>774</v>
      </c>
      <c r="G63" s="17" t="s">
        <v>210</v>
      </c>
      <c r="H63" s="33" t="str">
        <f>VLOOKUP(E63,'[2]体检人员详细信息 （不含村干部）'!$A:$B,2,FALSE)</f>
        <v>50010120010827844X</v>
      </c>
      <c r="I63" s="33" t="b">
        <f t="shared" si="6"/>
        <v>1</v>
      </c>
      <c r="J63" s="20" t="s">
        <v>775</v>
      </c>
      <c r="K63" s="20"/>
      <c r="L63" s="20" t="str">
        <f>VLOOKUP(J63,'[2]体检人员详细信息 （不含村干部）'!$B:$L,11,FALSE)</f>
        <v>汉族</v>
      </c>
      <c r="M63" s="20" t="b">
        <f t="shared" si="7"/>
        <v>1</v>
      </c>
      <c r="N63" s="20" t="str">
        <f>VLOOKUP(J63,'[1]体检人员详细信息 （不含村干部）'!$B:$AT,11,FALSE)</f>
        <v>汉族</v>
      </c>
      <c r="O63" s="20" t="str">
        <f>VLOOKUP(J63,'[2]体检人员详细信息 （不含村干部）'!$B:$M,12,FALSE)</f>
        <v>2001-08-27</v>
      </c>
      <c r="P63" s="20" t="b">
        <f t="shared" si="8"/>
        <v>1</v>
      </c>
      <c r="Q63" s="20" t="str">
        <f>VLOOKUP(J63,'[1]体检人员详细信息 （不含村干部）'!$B:$AT,12,FALSE)</f>
        <v>2001-08-27</v>
      </c>
      <c r="R63" s="20" t="str">
        <f>VLOOKUP(J63,'[2]体检人员详细信息 （不含村干部）'!$B:$N,13,FALSE)</f>
        <v>24</v>
      </c>
      <c r="S63" s="20" t="b">
        <f t="shared" si="9"/>
        <v>1</v>
      </c>
      <c r="T63" s="20" t="str">
        <f>VLOOKUP($J63,'[1]体检人员详细信息 （不含村干部）'!$B:$AT,13,FALSE)</f>
        <v>24</v>
      </c>
      <c r="U63" s="20" t="str">
        <f>VLOOKUP(J63,'[2]体检人员详细信息 （不含村干部）'!$B:$O,14,FALSE)</f>
        <v>重庆市万州区</v>
      </c>
      <c r="V63" s="20" t="b">
        <f t="shared" si="10"/>
        <v>1</v>
      </c>
      <c r="W63" s="20" t="str">
        <f>VLOOKUP($J63,'[1]体检人员详细信息 （不含村干部）'!$B:$AT,14,FALSE)</f>
        <v>重庆市万州区</v>
      </c>
      <c r="X63" s="20"/>
      <c r="Y63" s="20"/>
      <c r="Z63" s="20" t="str">
        <f>VLOOKUP($J63,'[1]体检人员详细信息 （不含村干部）'!$B:$AT,15,FALSE)</f>
        <v>中共党员</v>
      </c>
      <c r="AA63" s="20" t="str">
        <f>VLOOKUP($J63,'[1]体检人员详细信息 （不含村干部）'!$B:$AT,16,FALSE)</f>
        <v>昆明理工大学</v>
      </c>
      <c r="AB63" s="20" t="str">
        <f>VLOOKUP(D63,'[2]体检人员详细信息 （不含村干部）'!$C:$S,17,FALSE)</f>
        <v>物流工程与管理</v>
      </c>
      <c r="AC63" s="20" t="b">
        <f t="shared" si="11"/>
        <v>1</v>
      </c>
      <c r="AD63" s="20" t="str">
        <f>VLOOKUP($J63,'[1]体检人员详细信息 （不含村干部）'!$B:$AT,18,FALSE)</f>
        <v>物流工程与管理</v>
      </c>
      <c r="AE63" s="21" t="str">
        <f>VLOOKUP($J63,'[1]体检人员详细信息 （不含村干部）'!$B:$AT,17,FALSE)</f>
        <v>2026-07-01</v>
      </c>
      <c r="AF63" s="21" t="str">
        <f>VLOOKUP($J63,'[1]体检人员详细信息 （不含村干部）'!$B:$AT,19,FALSE)</f>
        <v>硕士研究生</v>
      </c>
      <c r="AG63" s="21" t="str">
        <f>VLOOKUP($J63,'[1]体检人员详细信息 （不含村干部）'!$B:$AT,20,FALSE)</f>
        <v>硕士</v>
      </c>
      <c r="AH63" s="21" t="str">
        <f>VLOOKUP($J63,'[1]体检人员详细信息 （不含村干部）'!$B:$AT,22,FALSE)</f>
        <v>全日制</v>
      </c>
      <c r="AI63" s="21" t="str">
        <f>VLOOKUP($J63,'[1]体检人员详细信息 （不含村干部）'!$B:$AT,23,FALSE)</f>
        <v>无</v>
      </c>
      <c r="AJ63" s="18" t="str">
        <f>VLOOKUP($J63,'[1]体检人员详细信息 （不含村干部）'!$B:$AT,24,FALSE)</f>
        <v>是</v>
      </c>
      <c r="AK63" s="18" t="str">
        <f>VLOOKUP($J63,'[1]体检人员详细信息 （不含村干部）'!$B:$AT,25,FALSE)</f>
        <v>否</v>
      </c>
      <c r="AL63" s="21" t="str">
        <f>VLOOKUP($J63,'[1]体检人员详细信息 （不含村干部）'!$B:$AT,32,FALSE)</f>
        <v>无</v>
      </c>
      <c r="AM63" s="21" t="str">
        <f>VLOOKUP($J63,'[1]体检人员详细信息 （不含村干部）'!$B:$AT,33,FALSE)</f>
        <v>无</v>
      </c>
      <c r="AN63" s="34" t="str">
        <f>VLOOKUP($J63,'[1]体检人员详细信息 （不含村干部）'!$B:$AT,37,FALSE)</f>
        <v>18290567750</v>
      </c>
      <c r="AO63" s="21" t="str">
        <f>VLOOKUP($J63,'[1]体检人员详细信息 （不含村干部）'!$B:$AT,38,FALSE)</f>
        <v>15315763624</v>
      </c>
      <c r="AP63" s="21" t="str">
        <f>VLOOKUP($J63,'[1]体检人员详细信息 （不含村干部）'!$B:$AT,39,FALSE)</f>
        <v>重庆市万州区长滩镇</v>
      </c>
      <c r="AQ63" s="37">
        <v>64</v>
      </c>
      <c r="AR63" s="37">
        <v>70.5</v>
      </c>
      <c r="AS63" s="37"/>
      <c r="AT63" s="37">
        <v>134.5</v>
      </c>
      <c r="AU63" s="37">
        <v>12</v>
      </c>
      <c r="AV63" s="38">
        <v>1</v>
      </c>
      <c r="AW63" s="38">
        <v>13</v>
      </c>
      <c r="AX63" s="38">
        <v>80.4</v>
      </c>
      <c r="AY63" s="37">
        <v>73.825</v>
      </c>
      <c r="AZ63" s="37">
        <v>5</v>
      </c>
    </row>
    <row r="64" ht="40" customHeight="1" spans="1:52">
      <c r="A64" s="31">
        <v>62</v>
      </c>
      <c r="B64" s="16" t="s">
        <v>687</v>
      </c>
      <c r="C64" s="16" t="s">
        <v>268</v>
      </c>
      <c r="D64" s="17" t="s">
        <v>782</v>
      </c>
      <c r="E64" s="19" t="s">
        <v>783</v>
      </c>
      <c r="F64" s="32" t="s">
        <v>783</v>
      </c>
      <c r="G64" s="17" t="s">
        <v>136</v>
      </c>
      <c r="H64" s="33" t="str">
        <f>VLOOKUP(E64,'[2]体检人员详细信息 （不含村干部）'!$A:$B,2,FALSE)</f>
        <v>500234199911294075</v>
      </c>
      <c r="I64" s="33" t="b">
        <f t="shared" si="6"/>
        <v>1</v>
      </c>
      <c r="J64" s="20" t="s">
        <v>784</v>
      </c>
      <c r="K64" s="20"/>
      <c r="L64" s="20" t="str">
        <f>VLOOKUP(J64,'[2]体检人员详细信息 （不含村干部）'!$B:$L,11,FALSE)</f>
        <v>汉族</v>
      </c>
      <c r="M64" s="20" t="b">
        <f t="shared" si="7"/>
        <v>1</v>
      </c>
      <c r="N64" s="20" t="str">
        <f>VLOOKUP(J64,'[1]体检人员详细信息 （不含村干部）'!$B:$AT,11,FALSE)</f>
        <v>汉族</v>
      </c>
      <c r="O64" s="20" t="str">
        <f>VLOOKUP(J64,'[2]体检人员详细信息 （不含村干部）'!$B:$M,12,FALSE)</f>
        <v>1999-11-29</v>
      </c>
      <c r="P64" s="20" t="b">
        <f t="shared" si="8"/>
        <v>1</v>
      </c>
      <c r="Q64" s="20" t="str">
        <f>VLOOKUP(J64,'[1]体检人员详细信息 （不含村干部）'!$B:$AT,12,FALSE)</f>
        <v>1999-11-29</v>
      </c>
      <c r="R64" s="20" t="str">
        <f>VLOOKUP(J64,'[2]体检人员详细信息 （不含村干部）'!$B:$N,13,FALSE)</f>
        <v>26</v>
      </c>
      <c r="S64" s="20" t="b">
        <f t="shared" si="9"/>
        <v>1</v>
      </c>
      <c r="T64" s="20" t="str">
        <f>VLOOKUP($J64,'[1]体检人员详细信息 （不含村干部）'!$B:$AT,13,FALSE)</f>
        <v>26</v>
      </c>
      <c r="U64" s="20" t="str">
        <f>VLOOKUP(J64,'[2]体检人员详细信息 （不含村干部）'!$B:$O,14,FALSE)</f>
        <v>重庆市开州区</v>
      </c>
      <c r="V64" s="20" t="b">
        <f t="shared" si="10"/>
        <v>1</v>
      </c>
      <c r="W64" s="20" t="str">
        <f>VLOOKUP($J64,'[1]体检人员详细信息 （不含村干部）'!$B:$AT,14,FALSE)</f>
        <v>重庆市开州区</v>
      </c>
      <c r="X64" s="20"/>
      <c r="Y64" s="20"/>
      <c r="Z64" s="20" t="str">
        <f>VLOOKUP($J64,'[1]体检人员详细信息 （不含村干部）'!$B:$AT,15,FALSE)</f>
        <v>中共党员</v>
      </c>
      <c r="AA64" s="20" t="str">
        <f>VLOOKUP($J64,'[1]体检人员详细信息 （不含村干部）'!$B:$AT,16,FALSE)</f>
        <v>重庆交通大学</v>
      </c>
      <c r="AB64" s="20" t="str">
        <f>VLOOKUP(D64,'[2]体检人员详细信息 （不含村干部）'!$C:$S,17,FALSE)</f>
        <v>交通运输工程</v>
      </c>
      <c r="AC64" s="20" t="b">
        <f t="shared" si="11"/>
        <v>1</v>
      </c>
      <c r="AD64" s="20" t="str">
        <f>VLOOKUP($J64,'[1]体检人员详细信息 （不含村干部）'!$B:$AT,18,FALSE)</f>
        <v>交通运输工程</v>
      </c>
      <c r="AE64" s="21" t="str">
        <f>VLOOKUP($J64,'[1]体检人员详细信息 （不含村干部）'!$B:$AT,17,FALSE)</f>
        <v>2025-06-30</v>
      </c>
      <c r="AF64" s="21" t="str">
        <f>VLOOKUP($J64,'[1]体检人员详细信息 （不含村干部）'!$B:$AT,19,FALSE)</f>
        <v>硕士研究生</v>
      </c>
      <c r="AG64" s="21" t="str">
        <f>VLOOKUP($J64,'[1]体检人员详细信息 （不含村干部）'!$B:$AT,20,FALSE)</f>
        <v>硕士</v>
      </c>
      <c r="AH64" s="21" t="str">
        <f>VLOOKUP($J64,'[1]体检人员详细信息 （不含村干部）'!$B:$AT,22,FALSE)</f>
        <v>全日制</v>
      </c>
      <c r="AI64" s="21" t="str">
        <f>VLOOKUP($J64,'[1]体检人员详细信息 （不含村干部）'!$B:$AT,23,FALSE)</f>
        <v>无</v>
      </c>
      <c r="AJ64" s="18" t="str">
        <f>VLOOKUP($J64,'[1]体检人员详细信息 （不含村干部）'!$B:$AT,24,FALSE)</f>
        <v>否</v>
      </c>
      <c r="AK64" s="18" t="str">
        <f>VLOOKUP($J64,'[1]体检人员详细信息 （不含村干部）'!$B:$AT,25,FALSE)</f>
        <v>是</v>
      </c>
      <c r="AL64" s="21" t="str">
        <f>VLOOKUP($J64,'[1]体检人员详细信息 （不含村干部）'!$B:$AT,32,FALSE)</f>
        <v>无</v>
      </c>
      <c r="AM64" s="21" t="str">
        <f>VLOOKUP($J64,'[1]体检人员详细信息 （不含村干部）'!$B:$AT,33,FALSE)</f>
        <v>无</v>
      </c>
      <c r="AN64" s="34" t="str">
        <f>VLOOKUP($J64,'[1]体检人员详细信息 （不含村干部）'!$B:$AT,37,FALSE)</f>
        <v>19923233311</v>
      </c>
      <c r="AO64" s="21" t="str">
        <f>VLOOKUP($J64,'[1]体检人员详细信息 （不含村干部）'!$B:$AT,38,FALSE)</f>
        <v>13983524118</v>
      </c>
      <c r="AP64" s="21" t="str">
        <f>VLOOKUP($J64,'[1]体检人员详细信息 （不含村干部）'!$B:$AT,39,FALSE)</f>
        <v>重庆市开州区汉丰街道安康社区</v>
      </c>
      <c r="AQ64" s="37">
        <v>67.5</v>
      </c>
      <c r="AR64" s="37">
        <v>66.5</v>
      </c>
      <c r="AS64" s="37"/>
      <c r="AT64" s="37">
        <v>134</v>
      </c>
      <c r="AU64" s="37">
        <v>13</v>
      </c>
      <c r="AV64" s="38">
        <v>1</v>
      </c>
      <c r="AW64" s="38">
        <v>8</v>
      </c>
      <c r="AX64" s="38">
        <v>83.2</v>
      </c>
      <c r="AY64" s="37">
        <v>75.1</v>
      </c>
      <c r="AZ64" s="37">
        <v>1</v>
      </c>
    </row>
    <row r="65" ht="40" customHeight="1" spans="1:52">
      <c r="A65" s="31">
        <v>63</v>
      </c>
      <c r="B65" s="16" t="s">
        <v>687</v>
      </c>
      <c r="C65" s="16" t="s">
        <v>268</v>
      </c>
      <c r="D65" s="17" t="s">
        <v>791</v>
      </c>
      <c r="E65" s="19" t="s">
        <v>792</v>
      </c>
      <c r="F65" s="32" t="s">
        <v>792</v>
      </c>
      <c r="G65" s="17" t="s">
        <v>136</v>
      </c>
      <c r="H65" s="33" t="str">
        <f>VLOOKUP(E65,'[2]体检人员详细信息 （不含村干部）'!$A:$B,2,FALSE)</f>
        <v>510524200101195957</v>
      </c>
      <c r="I65" s="33" t="b">
        <f t="shared" si="6"/>
        <v>1</v>
      </c>
      <c r="J65" s="20" t="s">
        <v>793</v>
      </c>
      <c r="K65" s="20"/>
      <c r="L65" s="20" t="str">
        <f>VLOOKUP(J65,'[2]体检人员详细信息 （不含村干部）'!$B:$L,11,FALSE)</f>
        <v>汉族</v>
      </c>
      <c r="M65" s="20" t="b">
        <f t="shared" si="7"/>
        <v>1</v>
      </c>
      <c r="N65" s="20" t="str">
        <f>VLOOKUP(J65,'[1]体检人员详细信息 （不含村干部）'!$B:$AT,11,FALSE)</f>
        <v>汉族</v>
      </c>
      <c r="O65" s="20" t="str">
        <f>VLOOKUP(J65,'[2]体检人员详细信息 （不含村干部）'!$B:$M,12,FALSE)</f>
        <v>2001-01-19</v>
      </c>
      <c r="P65" s="20" t="b">
        <f t="shared" si="8"/>
        <v>1</v>
      </c>
      <c r="Q65" s="20" t="str">
        <f>VLOOKUP(J65,'[1]体检人员详细信息 （不含村干部）'!$B:$AT,12,FALSE)</f>
        <v>2001-01-19</v>
      </c>
      <c r="R65" s="20" t="str">
        <f>VLOOKUP(J65,'[2]体检人员详细信息 （不含村干部）'!$B:$N,13,FALSE)</f>
        <v>25</v>
      </c>
      <c r="S65" s="20" t="b">
        <f t="shared" si="9"/>
        <v>1</v>
      </c>
      <c r="T65" s="20" t="str">
        <f>VLOOKUP($J65,'[1]体检人员详细信息 （不含村干部）'!$B:$AT,13,FALSE)</f>
        <v>25</v>
      </c>
      <c r="U65" s="20" t="str">
        <f>VLOOKUP(J65,'[2]体检人员详细信息 （不含村干部）'!$B:$O,14,FALSE)</f>
        <v>四川省叙永县</v>
      </c>
      <c r="V65" s="20" t="b">
        <f t="shared" si="10"/>
        <v>1</v>
      </c>
      <c r="W65" s="20" t="str">
        <f>VLOOKUP($J65,'[1]体检人员详细信息 （不含村干部）'!$B:$AT,14,FALSE)</f>
        <v>四川省叙永县</v>
      </c>
      <c r="X65" s="20"/>
      <c r="Y65" s="20"/>
      <c r="Z65" s="20" t="str">
        <f>VLOOKUP($J65,'[1]体检人员详细信息 （不含村干部）'!$B:$AT,15,FALSE)</f>
        <v>共青团员</v>
      </c>
      <c r="AA65" s="20" t="str">
        <f>VLOOKUP($J65,'[1]体检人员详细信息 （不含村干部）'!$B:$AT,16,FALSE)</f>
        <v>南京理工大学</v>
      </c>
      <c r="AB65" s="20" t="str">
        <f>VLOOKUP(D65,'[2]体检人员详细信息 （不含村干部）'!$C:$S,17,FALSE)</f>
        <v>生物技术与工程</v>
      </c>
      <c r="AC65" s="20" t="b">
        <f t="shared" si="11"/>
        <v>1</v>
      </c>
      <c r="AD65" s="20" t="str">
        <f>VLOOKUP($J65,'[1]体检人员详细信息 （不含村干部）'!$B:$AT,18,FALSE)</f>
        <v>生物技术与工程</v>
      </c>
      <c r="AE65" s="21" t="str">
        <f>VLOOKUP($J65,'[1]体检人员详细信息 （不含村干部）'!$B:$AT,17,FALSE)</f>
        <v>2025-04-02</v>
      </c>
      <c r="AF65" s="21" t="str">
        <f>VLOOKUP($J65,'[1]体检人员详细信息 （不含村干部）'!$B:$AT,19,FALSE)</f>
        <v>硕士研究生</v>
      </c>
      <c r="AG65" s="21" t="str">
        <f>VLOOKUP($J65,'[1]体检人员详细信息 （不含村干部）'!$B:$AT,20,FALSE)</f>
        <v>硕士</v>
      </c>
      <c r="AH65" s="21" t="str">
        <f>VLOOKUP($J65,'[1]体检人员详细信息 （不含村干部）'!$B:$AT,22,FALSE)</f>
        <v>全日制</v>
      </c>
      <c r="AI65" s="21" t="str">
        <f>VLOOKUP($J65,'[1]体检人员详细信息 （不含村干部）'!$B:$AT,23,FALSE)</f>
        <v>无</v>
      </c>
      <c r="AJ65" s="18" t="str">
        <f>VLOOKUP($J65,'[1]体检人员详细信息 （不含村干部）'!$B:$AT,24,FALSE)</f>
        <v>否</v>
      </c>
      <c r="AK65" s="18" t="str">
        <f>VLOOKUP($J65,'[1]体检人员详细信息 （不含村干部）'!$B:$AT,25,FALSE)</f>
        <v>是</v>
      </c>
      <c r="AL65" s="21" t="str">
        <f>VLOOKUP($J65,'[1]体检人员详细信息 （不含村干部）'!$B:$AT,32,FALSE)</f>
        <v>无</v>
      </c>
      <c r="AM65" s="21" t="str">
        <f>VLOOKUP($J65,'[1]体检人员详细信息 （不含村干部）'!$B:$AT,33,FALSE)</f>
        <v>无</v>
      </c>
      <c r="AN65" s="34" t="str">
        <f>VLOOKUP($J65,'[1]体检人员详细信息 （不含村干部）'!$B:$AT,37,FALSE)</f>
        <v>19825001799</v>
      </c>
      <c r="AO65" s="21" t="str">
        <f>VLOOKUP($J65,'[1]体检人员详细信息 （不含村干部）'!$B:$AT,38,FALSE)</f>
        <v>13540979799</v>
      </c>
      <c r="AP65" s="21" t="str">
        <f>VLOOKUP($J65,'[1]体检人员详细信息 （不含村干部）'!$B:$AT,39,FALSE)</f>
        <v>四川省叙永县银环街155号</v>
      </c>
      <c r="AQ65" s="37">
        <v>76</v>
      </c>
      <c r="AR65" s="37">
        <v>67.5</v>
      </c>
      <c r="AS65" s="37"/>
      <c r="AT65" s="37">
        <v>143.5</v>
      </c>
      <c r="AU65" s="37">
        <v>13</v>
      </c>
      <c r="AV65" s="38">
        <v>1</v>
      </c>
      <c r="AW65" s="38">
        <v>17</v>
      </c>
      <c r="AX65" s="38">
        <v>77.2</v>
      </c>
      <c r="AY65" s="37">
        <v>74.475</v>
      </c>
      <c r="AZ65" s="37">
        <v>2</v>
      </c>
    </row>
    <row r="66" ht="40" customHeight="1" spans="1:52">
      <c r="A66" s="31">
        <v>64</v>
      </c>
      <c r="B66" s="16" t="s">
        <v>687</v>
      </c>
      <c r="C66" s="16" t="s">
        <v>268</v>
      </c>
      <c r="D66" s="17" t="s">
        <v>800</v>
      </c>
      <c r="E66" s="19" t="s">
        <v>801</v>
      </c>
      <c r="F66" s="32" t="s">
        <v>801</v>
      </c>
      <c r="G66" s="17" t="s">
        <v>136</v>
      </c>
      <c r="H66" s="33" t="str">
        <f>VLOOKUP(E66,'[2]体检人员详细信息 （不含村干部）'!$A:$B,2,FALSE)</f>
        <v>500381200101231238</v>
      </c>
      <c r="I66" s="33" t="b">
        <f t="shared" si="6"/>
        <v>1</v>
      </c>
      <c r="J66" s="20" t="s">
        <v>802</v>
      </c>
      <c r="K66" s="20"/>
      <c r="L66" s="20" t="str">
        <f>VLOOKUP(J66,'[2]体检人员详细信息 （不含村干部）'!$B:$L,11,FALSE)</f>
        <v>汉族</v>
      </c>
      <c r="M66" s="20" t="b">
        <f t="shared" si="7"/>
        <v>1</v>
      </c>
      <c r="N66" s="20" t="str">
        <f>VLOOKUP(J66,'[1]体检人员详细信息 （不含村干部）'!$B:$AT,11,FALSE)</f>
        <v>汉族</v>
      </c>
      <c r="O66" s="20" t="str">
        <f>VLOOKUP(J66,'[2]体检人员详细信息 （不含村干部）'!$B:$M,12,FALSE)</f>
        <v>2001-01-23</v>
      </c>
      <c r="P66" s="20" t="b">
        <f t="shared" si="8"/>
        <v>1</v>
      </c>
      <c r="Q66" s="20" t="str">
        <f>VLOOKUP(J66,'[1]体检人员详细信息 （不含村干部）'!$B:$AT,12,FALSE)</f>
        <v>2001-01-23</v>
      </c>
      <c r="R66" s="20" t="str">
        <f>VLOOKUP(J66,'[2]体检人员详细信息 （不含村干部）'!$B:$N,13,FALSE)</f>
        <v>25</v>
      </c>
      <c r="S66" s="20" t="b">
        <f t="shared" si="9"/>
        <v>1</v>
      </c>
      <c r="T66" s="20" t="str">
        <f>VLOOKUP($J66,'[1]体检人员详细信息 （不含村干部）'!$B:$AT,13,FALSE)</f>
        <v>25</v>
      </c>
      <c r="U66" s="20" t="str">
        <f>VLOOKUP(J66,'[2]体检人员详细信息 （不含村干部）'!$B:$O,14,FALSE)</f>
        <v>重庆市江津区</v>
      </c>
      <c r="V66" s="20" t="b">
        <f t="shared" si="10"/>
        <v>1</v>
      </c>
      <c r="W66" s="20" t="str">
        <f>VLOOKUP($J66,'[1]体检人员详细信息 （不含村干部）'!$B:$AT,14,FALSE)</f>
        <v>重庆市江津区</v>
      </c>
      <c r="X66" s="20"/>
      <c r="Y66" s="20"/>
      <c r="Z66" s="20" t="str">
        <f>VLOOKUP($J66,'[1]体检人员详细信息 （不含村干部）'!$B:$AT,15,FALSE)</f>
        <v>共青团员</v>
      </c>
      <c r="AA66" s="20" t="str">
        <f>VLOOKUP($J66,'[1]体检人员详细信息 （不含村干部）'!$B:$AT,16,FALSE)</f>
        <v>西南政法大学</v>
      </c>
      <c r="AB66" s="20" t="str">
        <f>VLOOKUP(D66,'[2]体检人员详细信息 （不含村干部）'!$C:$S,17,FALSE)</f>
        <v>政治学</v>
      </c>
      <c r="AC66" s="20" t="b">
        <f t="shared" si="11"/>
        <v>1</v>
      </c>
      <c r="AD66" s="20" t="str">
        <f>VLOOKUP($J66,'[1]体检人员详细信息 （不含村干部）'!$B:$AT,18,FALSE)</f>
        <v>政治学</v>
      </c>
      <c r="AE66" s="21" t="str">
        <f>VLOOKUP($J66,'[1]体检人员详细信息 （不含村干部）'!$B:$AT,17,FALSE)</f>
        <v>2026-06-30</v>
      </c>
      <c r="AF66" s="21" t="str">
        <f>VLOOKUP($J66,'[1]体检人员详细信息 （不含村干部）'!$B:$AT,19,FALSE)</f>
        <v>研究生</v>
      </c>
      <c r="AG66" s="21" t="str">
        <f>VLOOKUP($J66,'[1]体检人员详细信息 （不含村干部）'!$B:$AT,20,FALSE)</f>
        <v>硕士</v>
      </c>
      <c r="AH66" s="21" t="str">
        <f>VLOOKUP($J66,'[1]体检人员详细信息 （不含村干部）'!$B:$AT,22,FALSE)</f>
        <v>全日制</v>
      </c>
      <c r="AI66" s="21" t="str">
        <f>VLOOKUP($J66,'[1]体检人员详细信息 （不含村干部）'!$B:$AT,23,FALSE)</f>
        <v>无</v>
      </c>
      <c r="AJ66" s="18" t="str">
        <f>VLOOKUP($J66,'[1]体检人员详细信息 （不含村干部）'!$B:$AT,24,FALSE)</f>
        <v>是</v>
      </c>
      <c r="AK66" s="18" t="str">
        <f>VLOOKUP($J66,'[1]体检人员详细信息 （不含村干部）'!$B:$AT,25,FALSE)</f>
        <v>否</v>
      </c>
      <c r="AL66" s="21" t="str">
        <f>VLOOKUP($J66,'[1]体检人员详细信息 （不含村干部）'!$B:$AT,32,FALSE)</f>
        <v>无</v>
      </c>
      <c r="AM66" s="21" t="str">
        <f>VLOOKUP($J66,'[1]体检人员详细信息 （不含村干部）'!$B:$AT,33,FALSE)</f>
        <v>无</v>
      </c>
      <c r="AN66" s="34" t="str">
        <f>VLOOKUP($J66,'[1]体检人员详细信息 （不含村干部）'!$B:$AT,37,FALSE)</f>
        <v>15123188452</v>
      </c>
      <c r="AO66" s="21" t="str">
        <f>VLOOKUP($J66,'[1]体检人员详细信息 （不含村干部）'!$B:$AT,38,FALSE)</f>
        <v>15998969110</v>
      </c>
      <c r="AP66" s="21" t="str">
        <f>VLOOKUP($J66,'[1]体检人员详细信息 （不含村干部）'!$B:$AT,39,FALSE)</f>
        <v>重庆市西南政法大学</v>
      </c>
      <c r="AQ66" s="37">
        <v>70</v>
      </c>
      <c r="AR66" s="37">
        <v>66</v>
      </c>
      <c r="AS66" s="37"/>
      <c r="AT66" s="37">
        <v>136</v>
      </c>
      <c r="AU66" s="37">
        <v>13</v>
      </c>
      <c r="AV66" s="38">
        <v>1</v>
      </c>
      <c r="AW66" s="38">
        <v>10</v>
      </c>
      <c r="AX66" s="38">
        <v>79.8</v>
      </c>
      <c r="AY66" s="37">
        <v>73.9</v>
      </c>
      <c r="AZ66" s="37">
        <v>3</v>
      </c>
    </row>
    <row r="67" ht="40" customHeight="1" spans="1:52">
      <c r="A67" s="31">
        <v>65</v>
      </c>
      <c r="B67" s="16" t="s">
        <v>687</v>
      </c>
      <c r="C67" s="16" t="s">
        <v>268</v>
      </c>
      <c r="D67" s="17" t="s">
        <v>810</v>
      </c>
      <c r="E67" s="19" t="s">
        <v>811</v>
      </c>
      <c r="F67" s="32" t="s">
        <v>811</v>
      </c>
      <c r="G67" s="17" t="s">
        <v>136</v>
      </c>
      <c r="H67" s="33" t="str">
        <f>VLOOKUP(E67,'[2]体检人员详细信息 （不含村干部）'!$A:$B,2,FALSE)</f>
        <v>500225199606131732</v>
      </c>
      <c r="I67" s="33" t="b">
        <f t="shared" si="6"/>
        <v>1</v>
      </c>
      <c r="J67" s="20" t="s">
        <v>812</v>
      </c>
      <c r="K67" s="20"/>
      <c r="L67" s="20" t="str">
        <f>VLOOKUP(J67,'[2]体检人员详细信息 （不含村干部）'!$B:$L,11,FALSE)</f>
        <v>汉族</v>
      </c>
      <c r="M67" s="20" t="b">
        <f t="shared" si="7"/>
        <v>1</v>
      </c>
      <c r="N67" s="20" t="str">
        <f>VLOOKUP(J67,'[1]体检人员详细信息 （不含村干部）'!$B:$AT,11,FALSE)</f>
        <v>汉族</v>
      </c>
      <c r="O67" s="20" t="str">
        <f>VLOOKUP(J67,'[2]体检人员详细信息 （不含村干部）'!$B:$M,12,FALSE)</f>
        <v>1996-06-13</v>
      </c>
      <c r="P67" s="20" t="b">
        <f t="shared" si="8"/>
        <v>1</v>
      </c>
      <c r="Q67" s="20" t="str">
        <f>VLOOKUP(J67,'[1]体检人员详细信息 （不含村干部）'!$B:$AT,12,FALSE)</f>
        <v>1996-06-13</v>
      </c>
      <c r="R67" s="20" t="str">
        <f>VLOOKUP(J67,'[2]体检人员详细信息 （不含村干部）'!$B:$N,13,FALSE)</f>
        <v>29</v>
      </c>
      <c r="S67" s="20" t="b">
        <f t="shared" si="9"/>
        <v>1</v>
      </c>
      <c r="T67" s="20" t="str">
        <f>VLOOKUP($J67,'[1]体检人员详细信息 （不含村干部）'!$B:$AT,13,FALSE)</f>
        <v>29</v>
      </c>
      <c r="U67" s="20" t="str">
        <f>VLOOKUP(J67,'[2]体检人员详细信息 （不含村干部）'!$B:$O,14,FALSE)</f>
        <v>重庆市大足区</v>
      </c>
      <c r="V67" s="20" t="b">
        <f t="shared" si="10"/>
        <v>1</v>
      </c>
      <c r="W67" s="20" t="str">
        <f>VLOOKUP($J67,'[1]体检人员详细信息 （不含村干部）'!$B:$AT,14,FALSE)</f>
        <v>重庆市大足区</v>
      </c>
      <c r="X67" s="20"/>
      <c r="Y67" s="20"/>
      <c r="Z67" s="20" t="str">
        <f>VLOOKUP($J67,'[1]体检人员详细信息 （不含村干部）'!$B:$AT,15,FALSE)</f>
        <v>中共党员</v>
      </c>
      <c r="AA67" s="20" t="str">
        <f>VLOOKUP($J67,'[1]体检人员详细信息 （不含村干部）'!$B:$AT,16,FALSE)</f>
        <v>西安交通大学</v>
      </c>
      <c r="AB67" s="20" t="str">
        <f>VLOOKUP(D67,'[2]体检人员详细信息 （不含村干部）'!$C:$S,17,FALSE)</f>
        <v>材料与化工</v>
      </c>
      <c r="AC67" s="20" t="b">
        <f t="shared" si="11"/>
        <v>1</v>
      </c>
      <c r="AD67" s="20" t="str">
        <f>VLOOKUP($J67,'[1]体检人员详细信息 （不含村干部）'!$B:$AT,18,FALSE)</f>
        <v>材料与化工</v>
      </c>
      <c r="AE67" s="21" t="str">
        <f>VLOOKUP($J67,'[1]体检人员详细信息 （不含村干部）'!$B:$AT,17,FALSE)</f>
        <v>2025-06-10</v>
      </c>
      <c r="AF67" s="21" t="str">
        <f>VLOOKUP($J67,'[1]体检人员详细信息 （不含村干部）'!$B:$AT,19,FALSE)</f>
        <v>硕士研究生</v>
      </c>
      <c r="AG67" s="21" t="str">
        <f>VLOOKUP($J67,'[1]体检人员详细信息 （不含村干部）'!$B:$AT,20,FALSE)</f>
        <v>硕士</v>
      </c>
      <c r="AH67" s="21" t="str">
        <f>VLOOKUP($J67,'[1]体检人员详细信息 （不含村干部）'!$B:$AT,22,FALSE)</f>
        <v>全日制</v>
      </c>
      <c r="AI67" s="21" t="str">
        <f>VLOOKUP($J67,'[1]体检人员详细信息 （不含村干部）'!$B:$AT,23,FALSE)</f>
        <v>无</v>
      </c>
      <c r="AJ67" s="18" t="str">
        <f>VLOOKUP($J67,'[1]体检人员详细信息 （不含村干部）'!$B:$AT,24,FALSE)</f>
        <v>否</v>
      </c>
      <c r="AK67" s="18" t="str">
        <f>VLOOKUP($J67,'[1]体检人员详细信息 （不含村干部）'!$B:$AT,25,FALSE)</f>
        <v>是</v>
      </c>
      <c r="AL67" s="21" t="str">
        <f>VLOOKUP($J67,'[1]体检人员详细信息 （不含村干部）'!$B:$AT,32,FALSE)</f>
        <v>无</v>
      </c>
      <c r="AM67" s="21" t="str">
        <f>VLOOKUP($J67,'[1]体检人员详细信息 （不含村干部）'!$B:$AT,33,FALSE)</f>
        <v>无</v>
      </c>
      <c r="AN67" s="34" t="str">
        <f>VLOOKUP($J67,'[1]体检人员详细信息 （不含村干部）'!$B:$AT,37,FALSE)</f>
        <v>13029850129</v>
      </c>
      <c r="AO67" s="21" t="str">
        <f>VLOOKUP($J67,'[1]体检人员详细信息 （不含村干部）'!$B:$AT,38,FALSE)</f>
        <v>15289129302</v>
      </c>
      <c r="AP67" s="21" t="str">
        <f>VLOOKUP($J67,'[1]体检人员详细信息 （不含村干部）'!$B:$AT,39,FALSE)</f>
        <v>重庆市大足区棠香街道六顺花园1-6-18</v>
      </c>
      <c r="AQ67" s="37">
        <v>67</v>
      </c>
      <c r="AR67" s="37">
        <v>64.5</v>
      </c>
      <c r="AS67" s="37"/>
      <c r="AT67" s="37">
        <v>131.5</v>
      </c>
      <c r="AU67" s="37">
        <v>13</v>
      </c>
      <c r="AV67" s="38">
        <v>1</v>
      </c>
      <c r="AW67" s="38">
        <v>2</v>
      </c>
      <c r="AX67" s="38">
        <v>81.6</v>
      </c>
      <c r="AY67" s="37">
        <v>73.675</v>
      </c>
      <c r="AZ67" s="37">
        <v>4</v>
      </c>
    </row>
    <row r="68" ht="40" customHeight="1" spans="1:52">
      <c r="A68" s="31">
        <v>66</v>
      </c>
      <c r="B68" s="16" t="s">
        <v>687</v>
      </c>
      <c r="C68" s="16" t="s">
        <v>268</v>
      </c>
      <c r="D68" s="17" t="s">
        <v>821</v>
      </c>
      <c r="E68" s="19" t="s">
        <v>822</v>
      </c>
      <c r="F68" s="32" t="s">
        <v>822</v>
      </c>
      <c r="G68" s="17" t="s">
        <v>136</v>
      </c>
      <c r="H68" s="33" t="str">
        <f>VLOOKUP(E68,'[2]体检人员详细信息 （不含村干部）'!$A:$B,2,FALSE)</f>
        <v>500232199901070219</v>
      </c>
      <c r="I68" s="33" t="b">
        <f t="shared" ref="I68:I99" si="12">H68=J68</f>
        <v>1</v>
      </c>
      <c r="J68" s="20" t="s">
        <v>823</v>
      </c>
      <c r="K68" s="20"/>
      <c r="L68" s="20" t="str">
        <f>VLOOKUP(J68,'[2]体检人员详细信息 （不含村干部）'!$B:$L,11,FALSE)</f>
        <v>汉族</v>
      </c>
      <c r="M68" s="20" t="b">
        <f t="shared" ref="M68:M99" si="13">L68=N68</f>
        <v>1</v>
      </c>
      <c r="N68" s="20" t="str">
        <f>VLOOKUP(J68,'[1]体检人员详细信息 （不含村干部）'!$B:$AT,11,FALSE)</f>
        <v>汉族</v>
      </c>
      <c r="O68" s="20" t="str">
        <f>VLOOKUP(J68,'[2]体检人员详细信息 （不含村干部）'!$B:$M,12,FALSE)</f>
        <v>1999-01-07</v>
      </c>
      <c r="P68" s="20" t="b">
        <f t="shared" ref="P68:P99" si="14">O68=Q68</f>
        <v>1</v>
      </c>
      <c r="Q68" s="20" t="str">
        <f>VLOOKUP(J68,'[1]体检人员详细信息 （不含村干部）'!$B:$AT,12,FALSE)</f>
        <v>1999-01-07</v>
      </c>
      <c r="R68" s="20" t="str">
        <f>VLOOKUP(J68,'[2]体检人员详细信息 （不含村干部）'!$B:$N,13,FALSE)</f>
        <v>27</v>
      </c>
      <c r="S68" s="20" t="b">
        <f t="shared" ref="S68:S99" si="15">R68=T68</f>
        <v>1</v>
      </c>
      <c r="T68" s="20" t="str">
        <f>VLOOKUP($J68,'[1]体检人员详细信息 （不含村干部）'!$B:$AT,13,FALSE)</f>
        <v>27</v>
      </c>
      <c r="U68" s="20" t="str">
        <f>VLOOKUP(J68,'[2]体检人员详细信息 （不含村干部）'!$B:$O,14,FALSE)</f>
        <v>重庆市武隆区</v>
      </c>
      <c r="V68" s="20" t="b">
        <f t="shared" ref="V68:V99" si="16">U68=W68</f>
        <v>1</v>
      </c>
      <c r="W68" s="20" t="str">
        <f>VLOOKUP($J68,'[1]体检人员详细信息 （不含村干部）'!$B:$AT,14,FALSE)</f>
        <v>重庆市武隆区</v>
      </c>
      <c r="X68" s="20"/>
      <c r="Y68" s="20"/>
      <c r="Z68" s="20" t="str">
        <f>VLOOKUP($J68,'[1]体检人员详细信息 （不含村干部）'!$B:$AT,15,FALSE)</f>
        <v>共青团员</v>
      </c>
      <c r="AA68" s="20" t="str">
        <f>VLOOKUP($J68,'[1]体检人员详细信息 （不含村干部）'!$B:$AT,16,FALSE)</f>
        <v>重庆交通大学</v>
      </c>
      <c r="AB68" s="20" t="str">
        <f>VLOOKUP(D68,'[2]体检人员详细信息 （不含村干部）'!$C:$S,17,FALSE)</f>
        <v>交通运输</v>
      </c>
      <c r="AC68" s="20" t="b">
        <f t="shared" ref="AC68:AC99" si="17">AB68=AD68</f>
        <v>1</v>
      </c>
      <c r="AD68" s="20" t="str">
        <f>VLOOKUP($J68,'[1]体检人员详细信息 （不含村干部）'!$B:$AT,18,FALSE)</f>
        <v>交通运输</v>
      </c>
      <c r="AE68" s="21" t="str">
        <f>VLOOKUP($J68,'[1]体检人员详细信息 （不含村干部）'!$B:$AT,17,FALSE)</f>
        <v>2025-06-20</v>
      </c>
      <c r="AF68" s="21" t="str">
        <f>VLOOKUP($J68,'[1]体检人员详细信息 （不含村干部）'!$B:$AT,19,FALSE)</f>
        <v>硕士研究生</v>
      </c>
      <c r="AG68" s="21" t="str">
        <f>VLOOKUP($J68,'[1]体检人员详细信息 （不含村干部）'!$B:$AT,20,FALSE)</f>
        <v>硕士</v>
      </c>
      <c r="AH68" s="21" t="str">
        <f>VLOOKUP($J68,'[1]体检人员详细信息 （不含村干部）'!$B:$AT,22,FALSE)</f>
        <v>全日制</v>
      </c>
      <c r="AI68" s="21" t="str">
        <f>VLOOKUP($J68,'[1]体检人员详细信息 （不含村干部）'!$B:$AT,23,FALSE)</f>
        <v>无</v>
      </c>
      <c r="AJ68" s="18" t="str">
        <f>VLOOKUP($J68,'[1]体检人员详细信息 （不含村干部）'!$B:$AT,24,FALSE)</f>
        <v>否</v>
      </c>
      <c r="AK68" s="18" t="str">
        <f>VLOOKUP($J68,'[1]体检人员详细信息 （不含村干部）'!$B:$AT,25,FALSE)</f>
        <v>是</v>
      </c>
      <c r="AL68" s="21" t="str">
        <f>VLOOKUP($J68,'[1]体检人员详细信息 （不含村干部）'!$B:$AT,32,FALSE)</f>
        <v>无</v>
      </c>
      <c r="AM68" s="21" t="str">
        <f>VLOOKUP($J68,'[1]体检人员详细信息 （不含村干部）'!$B:$AT,33,FALSE)</f>
        <v>无</v>
      </c>
      <c r="AN68" s="34" t="str">
        <f>VLOOKUP($J68,'[1]体检人员详细信息 （不含村干部）'!$B:$AT,37,FALSE)</f>
        <v>18717045623</v>
      </c>
      <c r="AO68" s="21" t="str">
        <f>VLOOKUP($J68,'[1]体检人员详细信息 （不含村干部）'!$B:$AT,38,FALSE)</f>
        <v>15923679389</v>
      </c>
      <c r="AP68" s="21" t="str">
        <f>VLOOKUP($J68,'[1]体检人员详细信息 （不含村干部）'!$B:$AT,39,FALSE)</f>
        <v>重庆市武隆区白马镇迎宾路93号附10号7-2</v>
      </c>
      <c r="AQ68" s="37">
        <v>69.5</v>
      </c>
      <c r="AR68" s="37">
        <v>68</v>
      </c>
      <c r="AS68" s="37"/>
      <c r="AT68" s="37">
        <v>137.5</v>
      </c>
      <c r="AU68" s="37">
        <v>13</v>
      </c>
      <c r="AV68" s="38">
        <v>1</v>
      </c>
      <c r="AW68" s="38">
        <v>1</v>
      </c>
      <c r="AX68" s="38">
        <v>76.2</v>
      </c>
      <c r="AY68" s="37">
        <v>72.475</v>
      </c>
      <c r="AZ68" s="37">
        <v>5</v>
      </c>
    </row>
    <row r="69" ht="40" customHeight="1" spans="1:52">
      <c r="A69" s="31">
        <v>67</v>
      </c>
      <c r="B69" s="16" t="s">
        <v>687</v>
      </c>
      <c r="C69" s="16" t="s">
        <v>310</v>
      </c>
      <c r="D69" s="17" t="s">
        <v>829</v>
      </c>
      <c r="E69" s="19" t="s">
        <v>830</v>
      </c>
      <c r="F69" s="32" t="s">
        <v>830</v>
      </c>
      <c r="G69" s="17" t="s">
        <v>210</v>
      </c>
      <c r="H69" s="33" t="str">
        <f>VLOOKUP(E69,'[2]体检人员详细信息 （不含村干部）'!$A:$B,2,FALSE)</f>
        <v>500384199812100027</v>
      </c>
      <c r="I69" s="33" t="b">
        <f t="shared" si="12"/>
        <v>1</v>
      </c>
      <c r="J69" s="20" t="s">
        <v>831</v>
      </c>
      <c r="K69" s="20"/>
      <c r="L69" s="20" t="str">
        <f>VLOOKUP(J69,'[2]体检人员详细信息 （不含村干部）'!$B:$L,11,FALSE)</f>
        <v>汉族</v>
      </c>
      <c r="M69" s="20" t="b">
        <f t="shared" si="13"/>
        <v>1</v>
      </c>
      <c r="N69" s="20" t="str">
        <f>VLOOKUP(J69,'[1]体检人员详细信息 （不含村干部）'!$B:$AT,11,FALSE)</f>
        <v>汉族</v>
      </c>
      <c r="O69" s="20" t="str">
        <f>VLOOKUP(J69,'[2]体检人员详细信息 （不含村干部）'!$B:$M,12,FALSE)</f>
        <v>1998-12-10</v>
      </c>
      <c r="P69" s="20" t="b">
        <f t="shared" si="14"/>
        <v>1</v>
      </c>
      <c r="Q69" s="20" t="str">
        <f>VLOOKUP(J69,'[1]体检人员详细信息 （不含村干部）'!$B:$AT,12,FALSE)</f>
        <v>1998-12-10</v>
      </c>
      <c r="R69" s="20" t="str">
        <f>VLOOKUP(J69,'[2]体检人员详细信息 （不含村干部）'!$B:$N,13,FALSE)</f>
        <v>27</v>
      </c>
      <c r="S69" s="20" t="b">
        <f t="shared" si="15"/>
        <v>1</v>
      </c>
      <c r="T69" s="20" t="str">
        <f>VLOOKUP($J69,'[1]体检人员详细信息 （不含村干部）'!$B:$AT,13,FALSE)</f>
        <v>27</v>
      </c>
      <c r="U69" s="20" t="str">
        <f>VLOOKUP(J69,'[2]体检人员详细信息 （不含村干部）'!$B:$O,14,FALSE)</f>
        <v>重庆市南川区</v>
      </c>
      <c r="V69" s="20" t="b">
        <f t="shared" si="16"/>
        <v>1</v>
      </c>
      <c r="W69" s="20" t="str">
        <f>VLOOKUP($J69,'[1]体检人员详细信息 （不含村干部）'!$B:$AT,14,FALSE)</f>
        <v>重庆市南川区</v>
      </c>
      <c r="X69" s="20"/>
      <c r="Y69" s="20"/>
      <c r="Z69" s="20" t="str">
        <f>VLOOKUP($J69,'[1]体检人员详细信息 （不含村干部）'!$B:$AT,15,FALSE)</f>
        <v>共青团员</v>
      </c>
      <c r="AA69" s="20" t="str">
        <f>VLOOKUP($J69,'[1]体检人员详细信息 （不含村干部）'!$B:$AT,16,FALSE)</f>
        <v>重庆师范大学</v>
      </c>
      <c r="AB69" s="20" t="str">
        <f>VLOOKUP(D69,'[2]体检人员详细信息 （不含村干部）'!$C:$S,17,FALSE)</f>
        <v>企业管理</v>
      </c>
      <c r="AC69" s="20" t="b">
        <f t="shared" si="17"/>
        <v>1</v>
      </c>
      <c r="AD69" s="20" t="str">
        <f>VLOOKUP($J69,'[1]体检人员详细信息 （不含村干部）'!$B:$AT,18,FALSE)</f>
        <v>企业管理</v>
      </c>
      <c r="AE69" s="21" t="str">
        <f>VLOOKUP($J69,'[1]体检人员详细信息 （不含村干部）'!$B:$AT,17,FALSE)</f>
        <v>2025-06-30</v>
      </c>
      <c r="AF69" s="21" t="str">
        <f>VLOOKUP($J69,'[1]体检人员详细信息 （不含村干部）'!$B:$AT,19,FALSE)</f>
        <v>硕士研究生</v>
      </c>
      <c r="AG69" s="21" t="str">
        <f>VLOOKUP($J69,'[1]体检人员详细信息 （不含村干部）'!$B:$AT,20,FALSE)</f>
        <v>硕士</v>
      </c>
      <c r="AH69" s="21" t="str">
        <f>VLOOKUP($J69,'[1]体检人员详细信息 （不含村干部）'!$B:$AT,22,FALSE)</f>
        <v>全日制</v>
      </c>
      <c r="AI69" s="21" t="str">
        <f>VLOOKUP($J69,'[1]体检人员详细信息 （不含村干部）'!$B:$AT,23,FALSE)</f>
        <v>无</v>
      </c>
      <c r="AJ69" s="18" t="str">
        <f>VLOOKUP($J69,'[1]体检人员详细信息 （不含村干部）'!$B:$AT,24,FALSE)</f>
        <v>否</v>
      </c>
      <c r="AK69" s="18" t="str">
        <f>VLOOKUP($J69,'[1]体检人员详细信息 （不含村干部）'!$B:$AT,25,FALSE)</f>
        <v>是</v>
      </c>
      <c r="AL69" s="21" t="str">
        <f>VLOOKUP($J69,'[1]体检人员详细信息 （不含村干部）'!$B:$AT,32,FALSE)</f>
        <v>无</v>
      </c>
      <c r="AM69" s="21" t="str">
        <f>VLOOKUP($J69,'[1]体检人员详细信息 （不含村干部）'!$B:$AT,33,FALSE)</f>
        <v>无</v>
      </c>
      <c r="AN69" s="34" t="str">
        <f>VLOOKUP($J69,'[1]体检人员详细信息 （不含村干部）'!$B:$AT,37,FALSE)</f>
        <v>18423510384</v>
      </c>
      <c r="AO69" s="21" t="str">
        <f>VLOOKUP($J69,'[1]体检人员详细信息 （不含村干部）'!$B:$AT,38,FALSE)</f>
        <v>19132024597</v>
      </c>
      <c r="AP69" s="21" t="str">
        <f>VLOOKUP($J69,'[1]体检人员详细信息 （不含村干部）'!$B:$AT,39,FALSE)</f>
        <v>重庆市南川区同邦国际城6栋11楼2号</v>
      </c>
      <c r="AQ69" s="37">
        <v>69.5</v>
      </c>
      <c r="AR69" s="37">
        <v>65</v>
      </c>
      <c r="AS69" s="37"/>
      <c r="AT69" s="37">
        <v>134.5</v>
      </c>
      <c r="AU69" s="37">
        <v>14</v>
      </c>
      <c r="AV69" s="38">
        <v>1</v>
      </c>
      <c r="AW69" s="38">
        <v>3</v>
      </c>
      <c r="AX69" s="38">
        <v>84.4</v>
      </c>
      <c r="AY69" s="37">
        <v>75.825</v>
      </c>
      <c r="AZ69" s="37">
        <v>1</v>
      </c>
    </row>
    <row r="70" ht="40" customHeight="1" spans="1:52">
      <c r="A70" s="31">
        <v>68</v>
      </c>
      <c r="B70" s="16" t="s">
        <v>687</v>
      </c>
      <c r="C70" s="16" t="s">
        <v>310</v>
      </c>
      <c r="D70" s="17" t="s">
        <v>838</v>
      </c>
      <c r="E70" s="19" t="s">
        <v>839</v>
      </c>
      <c r="F70" s="32" t="s">
        <v>839</v>
      </c>
      <c r="G70" s="17" t="s">
        <v>210</v>
      </c>
      <c r="H70" s="33" t="str">
        <f>VLOOKUP(E70,'[2]体检人员详细信息 （不含村干部）'!$A:$B,2,FALSE)</f>
        <v>370784200304296820</v>
      </c>
      <c r="I70" s="33" t="b">
        <f t="shared" si="12"/>
        <v>1</v>
      </c>
      <c r="J70" s="20" t="s">
        <v>840</v>
      </c>
      <c r="K70" s="20"/>
      <c r="L70" s="20" t="str">
        <f>VLOOKUP(J70,'[2]体检人员详细信息 （不含村干部）'!$B:$L,11,FALSE)</f>
        <v>汉族</v>
      </c>
      <c r="M70" s="20" t="b">
        <f t="shared" si="13"/>
        <v>1</v>
      </c>
      <c r="N70" s="20" t="str">
        <f>VLOOKUP(J70,'[1]体检人员详细信息 （不含村干部）'!$B:$AT,11,FALSE)</f>
        <v>汉族</v>
      </c>
      <c r="O70" s="20" t="str">
        <f>VLOOKUP(J70,'[2]体检人员详细信息 （不含村干部）'!$B:$M,12,FALSE)</f>
        <v>2003-04-29</v>
      </c>
      <c r="P70" s="20" t="b">
        <f t="shared" si="14"/>
        <v>1</v>
      </c>
      <c r="Q70" s="20" t="str">
        <f>VLOOKUP(J70,'[1]体检人员详细信息 （不含村干部）'!$B:$AT,12,FALSE)</f>
        <v>2003-04-29</v>
      </c>
      <c r="R70" s="20" t="str">
        <f>VLOOKUP(J70,'[2]体检人员详细信息 （不含村干部）'!$B:$N,13,FALSE)</f>
        <v>22</v>
      </c>
      <c r="S70" s="20" t="b">
        <f t="shared" si="15"/>
        <v>1</v>
      </c>
      <c r="T70" s="20" t="str">
        <f>VLOOKUP($J70,'[1]体检人员详细信息 （不含村干部）'!$B:$AT,13,FALSE)</f>
        <v>22</v>
      </c>
      <c r="U70" s="20" t="str">
        <f>VLOOKUP(J70,'[2]体检人员详细信息 （不含村干部）'!$B:$O,14,FALSE)</f>
        <v>山东省潍坊市安丘市</v>
      </c>
      <c r="V70" s="20" t="b">
        <f t="shared" si="16"/>
        <v>1</v>
      </c>
      <c r="W70" s="20" t="str">
        <f>VLOOKUP($J70,'[1]体检人员详细信息 （不含村干部）'!$B:$AT,14,FALSE)</f>
        <v>山东省潍坊市安丘市</v>
      </c>
      <c r="X70" s="20"/>
      <c r="Y70" s="20"/>
      <c r="Z70" s="20" t="str">
        <f>VLOOKUP($J70,'[1]体检人员详细信息 （不含村干部）'!$B:$AT,15,FALSE)</f>
        <v>共青团员</v>
      </c>
      <c r="AA70" s="20" t="str">
        <f>VLOOKUP($J70,'[1]体检人员详细信息 （不含村干部）'!$B:$AT,16,FALSE)</f>
        <v>利兹大学</v>
      </c>
      <c r="AB70" s="20" t="str">
        <f>VLOOKUP(D70,'[2]体检人员详细信息 （不含村干部）'!$C:$S,17,FALSE)</f>
        <v>人力资源管理</v>
      </c>
      <c r="AC70" s="20" t="b">
        <f t="shared" si="17"/>
        <v>1</v>
      </c>
      <c r="AD70" s="20" t="str">
        <f>VLOOKUP($J70,'[1]体检人员详细信息 （不含村干部）'!$B:$AT,18,FALSE)</f>
        <v>人力资源管理</v>
      </c>
      <c r="AE70" s="21" t="str">
        <f>VLOOKUP($J70,'[1]体检人员详细信息 （不含村干部）'!$B:$AT,17,FALSE)</f>
        <v>2025-11-20</v>
      </c>
      <c r="AF70" s="21" t="str">
        <f>VLOOKUP($J70,'[1]体检人员详细信息 （不含村干部）'!$B:$AT,19,FALSE)</f>
        <v>硕士研究生</v>
      </c>
      <c r="AG70" s="21" t="str">
        <f>VLOOKUP($J70,'[1]体检人员详细信息 （不含村干部）'!$B:$AT,20,FALSE)</f>
        <v>硕士</v>
      </c>
      <c r="AH70" s="21" t="str">
        <f>VLOOKUP($J70,'[1]体检人员详细信息 （不含村干部）'!$B:$AT,22,FALSE)</f>
        <v>全日制</v>
      </c>
      <c r="AI70" s="21" t="str">
        <f>VLOOKUP($J70,'[1]体检人员详细信息 （不含村干部）'!$B:$AT,23,FALSE)</f>
        <v>无</v>
      </c>
      <c r="AJ70" s="18" t="str">
        <f>VLOOKUP($J70,'[1]体检人员详细信息 （不含村干部）'!$B:$AT,24,FALSE)</f>
        <v>否</v>
      </c>
      <c r="AK70" s="18" t="str">
        <f>VLOOKUP($J70,'[1]体检人员详细信息 （不含村干部）'!$B:$AT,25,FALSE)</f>
        <v>是</v>
      </c>
      <c r="AL70" s="21" t="str">
        <f>VLOOKUP($J70,'[1]体检人员详细信息 （不含村干部）'!$B:$AT,32,FALSE)</f>
        <v>无</v>
      </c>
      <c r="AM70" s="21" t="str">
        <f>VLOOKUP($J70,'[1]体检人员详细信息 （不含村干部）'!$B:$AT,33,FALSE)</f>
        <v>无</v>
      </c>
      <c r="AN70" s="34" t="str">
        <f>VLOOKUP($J70,'[1]体检人员详细信息 （不含村干部）'!$B:$AT,37,FALSE)</f>
        <v>17863686516</v>
      </c>
      <c r="AO70" s="21" t="str">
        <f>VLOOKUP($J70,'[1]体检人员详细信息 （不含村干部）'!$B:$AT,38,FALSE)</f>
        <v>15898937562</v>
      </c>
      <c r="AP70" s="21" t="str">
        <f>VLOOKUP($J70,'[1]体检人员详细信息 （不含村干部）'!$B:$AT,39,FALSE)</f>
        <v>山东省潍坊市安丘市青云大街华夏天元33号楼二单元401</v>
      </c>
      <c r="AQ70" s="37">
        <v>73.5</v>
      </c>
      <c r="AR70" s="37">
        <v>65.5</v>
      </c>
      <c r="AS70" s="37"/>
      <c r="AT70" s="37">
        <v>139</v>
      </c>
      <c r="AU70" s="37">
        <v>14</v>
      </c>
      <c r="AV70" s="38">
        <v>1</v>
      </c>
      <c r="AW70" s="38">
        <v>6</v>
      </c>
      <c r="AX70" s="38">
        <v>81</v>
      </c>
      <c r="AY70" s="37">
        <v>75.25</v>
      </c>
      <c r="AZ70" s="37">
        <v>2</v>
      </c>
    </row>
    <row r="71" ht="40" customHeight="1" spans="1:52">
      <c r="A71" s="31">
        <v>69</v>
      </c>
      <c r="B71" s="16" t="s">
        <v>687</v>
      </c>
      <c r="C71" s="16" t="s">
        <v>310</v>
      </c>
      <c r="D71" s="17" t="s">
        <v>849</v>
      </c>
      <c r="E71" s="19" t="s">
        <v>850</v>
      </c>
      <c r="F71" s="32" t="s">
        <v>850</v>
      </c>
      <c r="G71" s="17" t="s">
        <v>210</v>
      </c>
      <c r="H71" s="33" t="str">
        <f>VLOOKUP(E71,'[2]体检人员详细信息 （不含村干部）'!$A:$B,2,FALSE)</f>
        <v>500240200105216083</v>
      </c>
      <c r="I71" s="33" t="b">
        <f t="shared" si="12"/>
        <v>1</v>
      </c>
      <c r="J71" s="20" t="s">
        <v>851</v>
      </c>
      <c r="K71" s="20"/>
      <c r="L71" s="20" t="str">
        <f>VLOOKUP(J71,'[2]体检人员详细信息 （不含村干部）'!$B:$L,11,FALSE)</f>
        <v>土家族</v>
      </c>
      <c r="M71" s="20" t="b">
        <f t="shared" si="13"/>
        <v>1</v>
      </c>
      <c r="N71" s="20" t="str">
        <f>VLOOKUP(J71,'[1]体检人员详细信息 （不含村干部）'!$B:$AT,11,FALSE)</f>
        <v>土家族</v>
      </c>
      <c r="O71" s="20" t="str">
        <f>VLOOKUP(J71,'[2]体检人员详细信息 （不含村干部）'!$B:$M,12,FALSE)</f>
        <v>2001-05-21</v>
      </c>
      <c r="P71" s="20" t="b">
        <f t="shared" si="14"/>
        <v>1</v>
      </c>
      <c r="Q71" s="20" t="str">
        <f>VLOOKUP(J71,'[1]体检人员详细信息 （不含村干部）'!$B:$AT,12,FALSE)</f>
        <v>2001-05-21</v>
      </c>
      <c r="R71" s="20" t="str">
        <f>VLOOKUP(J71,'[2]体检人员详细信息 （不含村干部）'!$B:$N,13,FALSE)</f>
        <v>24</v>
      </c>
      <c r="S71" s="20" t="b">
        <f t="shared" si="15"/>
        <v>1</v>
      </c>
      <c r="T71" s="20" t="str">
        <f>VLOOKUP($J71,'[1]体检人员详细信息 （不含村干部）'!$B:$AT,13,FALSE)</f>
        <v>24</v>
      </c>
      <c r="U71" s="20" t="str">
        <f>VLOOKUP(J71,'[2]体检人员详细信息 （不含村干部）'!$B:$O,14,FALSE)</f>
        <v>重庆市石柱县</v>
      </c>
      <c r="V71" s="20" t="b">
        <f t="shared" si="16"/>
        <v>1</v>
      </c>
      <c r="W71" s="20" t="str">
        <f>VLOOKUP($J71,'[1]体检人员详细信息 （不含村干部）'!$B:$AT,14,FALSE)</f>
        <v>重庆市石柱县</v>
      </c>
      <c r="X71" s="20"/>
      <c r="Y71" s="20"/>
      <c r="Z71" s="20" t="str">
        <f>VLOOKUP($J71,'[1]体检人员详细信息 （不含村干部）'!$B:$AT,15,FALSE)</f>
        <v>共青团员</v>
      </c>
      <c r="AA71" s="20" t="str">
        <f>VLOOKUP($J71,'[1]体检人员详细信息 （不含村干部）'!$B:$AT,16,FALSE)</f>
        <v>河南科技大学</v>
      </c>
      <c r="AB71" s="20" t="str">
        <f>VLOOKUP(D71,'[2]体检人员详细信息 （不含村干部）'!$C:$S,17,FALSE)</f>
        <v>生态学</v>
      </c>
      <c r="AC71" s="20" t="b">
        <f t="shared" si="17"/>
        <v>1</v>
      </c>
      <c r="AD71" s="20" t="str">
        <f>VLOOKUP($J71,'[1]体检人员详细信息 （不含村干部）'!$B:$AT,18,FALSE)</f>
        <v>生态学</v>
      </c>
      <c r="AE71" s="21" t="str">
        <f>VLOOKUP($J71,'[1]体检人员详细信息 （不含村干部）'!$B:$AT,17,FALSE)</f>
        <v>2026-06-01</v>
      </c>
      <c r="AF71" s="21" t="str">
        <f>VLOOKUP($J71,'[1]体检人员详细信息 （不含村干部）'!$B:$AT,19,FALSE)</f>
        <v>硕士研究生</v>
      </c>
      <c r="AG71" s="21" t="str">
        <f>VLOOKUP($J71,'[1]体检人员详细信息 （不含村干部）'!$B:$AT,20,FALSE)</f>
        <v>硕士</v>
      </c>
      <c r="AH71" s="21" t="str">
        <f>VLOOKUP($J71,'[1]体检人员详细信息 （不含村干部）'!$B:$AT,22,FALSE)</f>
        <v>全日制</v>
      </c>
      <c r="AI71" s="21" t="str">
        <f>VLOOKUP($J71,'[1]体检人员详细信息 （不含村干部）'!$B:$AT,23,FALSE)</f>
        <v>无</v>
      </c>
      <c r="AJ71" s="18" t="str">
        <f>VLOOKUP($J71,'[1]体检人员详细信息 （不含村干部）'!$B:$AT,24,FALSE)</f>
        <v>是</v>
      </c>
      <c r="AK71" s="18" t="str">
        <f>VLOOKUP($J71,'[1]体检人员详细信息 （不含村干部）'!$B:$AT,25,FALSE)</f>
        <v>是</v>
      </c>
      <c r="AL71" s="21" t="str">
        <f>VLOOKUP($J71,'[1]体检人员详细信息 （不含村干部）'!$B:$AT,32,FALSE)</f>
        <v>无</v>
      </c>
      <c r="AM71" s="21" t="str">
        <f>VLOOKUP($J71,'[1]体检人员详细信息 （不含村干部）'!$B:$AT,33,FALSE)</f>
        <v>无</v>
      </c>
      <c r="AN71" s="34" t="str">
        <f>VLOOKUP($J71,'[1]体检人员详细信息 （不含村干部）'!$B:$AT,37,FALSE)</f>
        <v>17382261422</v>
      </c>
      <c r="AO71" s="21" t="str">
        <f>VLOOKUP($J71,'[1]体检人员详细信息 （不含村干部）'!$B:$AT,38,FALSE)</f>
        <v>17382261422</v>
      </c>
      <c r="AP71" s="21" t="str">
        <f>VLOOKUP($J71,'[1]体检人员详细信息 （不含村干部）'!$B:$AT,39,FALSE)</f>
        <v>无</v>
      </c>
      <c r="AQ71" s="37">
        <v>73</v>
      </c>
      <c r="AR71" s="37">
        <v>68</v>
      </c>
      <c r="AS71" s="37"/>
      <c r="AT71" s="37">
        <v>141</v>
      </c>
      <c r="AU71" s="37">
        <v>14</v>
      </c>
      <c r="AV71" s="38">
        <v>1</v>
      </c>
      <c r="AW71" s="38">
        <v>8</v>
      </c>
      <c r="AX71" s="38">
        <v>79</v>
      </c>
      <c r="AY71" s="37">
        <v>74.75</v>
      </c>
      <c r="AZ71" s="37">
        <v>3</v>
      </c>
    </row>
    <row r="72" ht="40" customHeight="1" spans="1:52">
      <c r="A72" s="31">
        <v>70</v>
      </c>
      <c r="B72" s="16" t="s">
        <v>687</v>
      </c>
      <c r="C72" s="16" t="s">
        <v>310</v>
      </c>
      <c r="D72" s="17" t="s">
        <v>857</v>
      </c>
      <c r="E72" s="19" t="s">
        <v>858</v>
      </c>
      <c r="F72" s="32" t="s">
        <v>858</v>
      </c>
      <c r="G72" s="17" t="s">
        <v>210</v>
      </c>
      <c r="H72" s="33" t="str">
        <f>VLOOKUP(E72,'[2]体检人员详细信息 （不含村干部）'!$A:$B,2,FALSE)</f>
        <v>500237200008300082</v>
      </c>
      <c r="I72" s="33" t="b">
        <f t="shared" si="12"/>
        <v>1</v>
      </c>
      <c r="J72" s="20" t="s">
        <v>859</v>
      </c>
      <c r="K72" s="20"/>
      <c r="L72" s="20" t="str">
        <f>VLOOKUP(J72,'[2]体检人员详细信息 （不含村干部）'!$B:$L,11,FALSE)</f>
        <v>汉族</v>
      </c>
      <c r="M72" s="20" t="b">
        <f t="shared" si="13"/>
        <v>1</v>
      </c>
      <c r="N72" s="20" t="str">
        <f>VLOOKUP(J72,'[1]体检人员详细信息 （不含村干部）'!$B:$AT,11,FALSE)</f>
        <v>汉族</v>
      </c>
      <c r="O72" s="20" t="str">
        <f>VLOOKUP(J72,'[2]体检人员详细信息 （不含村干部）'!$B:$M,12,FALSE)</f>
        <v>2000-08-30</v>
      </c>
      <c r="P72" s="20" t="b">
        <f t="shared" si="14"/>
        <v>1</v>
      </c>
      <c r="Q72" s="20" t="str">
        <f>VLOOKUP(J72,'[1]体检人员详细信息 （不含村干部）'!$B:$AT,12,FALSE)</f>
        <v>2000-08-30</v>
      </c>
      <c r="R72" s="20" t="str">
        <f>VLOOKUP(J72,'[2]体检人员详细信息 （不含村干部）'!$B:$N,13,FALSE)</f>
        <v>25</v>
      </c>
      <c r="S72" s="20" t="b">
        <f t="shared" si="15"/>
        <v>1</v>
      </c>
      <c r="T72" s="20" t="str">
        <f>VLOOKUP($J72,'[1]体检人员详细信息 （不含村干部）'!$B:$AT,13,FALSE)</f>
        <v>25</v>
      </c>
      <c r="U72" s="20" t="str">
        <f>VLOOKUP(J72,'[2]体检人员详细信息 （不含村干部）'!$B:$O,14,FALSE)</f>
        <v>重庆市巫山县</v>
      </c>
      <c r="V72" s="20" t="b">
        <f t="shared" si="16"/>
        <v>1</v>
      </c>
      <c r="W72" s="20" t="str">
        <f>VLOOKUP($J72,'[1]体检人员详细信息 （不含村干部）'!$B:$AT,14,FALSE)</f>
        <v>重庆市巫山县</v>
      </c>
      <c r="X72" s="20"/>
      <c r="Y72" s="20"/>
      <c r="Z72" s="20" t="str">
        <f>VLOOKUP($J72,'[1]体检人员详细信息 （不含村干部）'!$B:$AT,15,FALSE)</f>
        <v>共青团员</v>
      </c>
      <c r="AA72" s="20" t="str">
        <f>VLOOKUP($J72,'[1]体检人员详细信息 （不含村干部）'!$B:$AT,16,FALSE)</f>
        <v>山东大学</v>
      </c>
      <c r="AB72" s="20" t="str">
        <f>VLOOKUP(D72,'[2]体检人员详细信息 （不含村干部）'!$C:$S,17,FALSE)</f>
        <v>海洋科学</v>
      </c>
      <c r="AC72" s="20" t="b">
        <f t="shared" si="17"/>
        <v>1</v>
      </c>
      <c r="AD72" s="20" t="str">
        <f>VLOOKUP($J72,'[1]体检人员详细信息 （不含村干部）'!$B:$AT,18,FALSE)</f>
        <v>海洋科学</v>
      </c>
      <c r="AE72" s="21" t="str">
        <f>VLOOKUP($J72,'[1]体检人员详细信息 （不含村干部）'!$B:$AT,17,FALSE)</f>
        <v>2025-07-01</v>
      </c>
      <c r="AF72" s="21" t="str">
        <f>VLOOKUP($J72,'[1]体检人员详细信息 （不含村干部）'!$B:$AT,19,FALSE)</f>
        <v>硕士研究生</v>
      </c>
      <c r="AG72" s="21" t="str">
        <f>VLOOKUP($J72,'[1]体检人员详细信息 （不含村干部）'!$B:$AT,20,FALSE)</f>
        <v>硕士</v>
      </c>
      <c r="AH72" s="21" t="str">
        <f>VLOOKUP($J72,'[1]体检人员详细信息 （不含村干部）'!$B:$AT,22,FALSE)</f>
        <v>全日制</v>
      </c>
      <c r="AI72" s="21" t="str">
        <f>VLOOKUP($J72,'[1]体检人员详细信息 （不含村干部）'!$B:$AT,23,FALSE)</f>
        <v>无</v>
      </c>
      <c r="AJ72" s="18" t="str">
        <f>VLOOKUP($J72,'[1]体检人员详细信息 （不含村干部）'!$B:$AT,24,FALSE)</f>
        <v>否</v>
      </c>
      <c r="AK72" s="18" t="str">
        <f>VLOOKUP($J72,'[1]体检人员详细信息 （不含村干部）'!$B:$AT,25,FALSE)</f>
        <v>是</v>
      </c>
      <c r="AL72" s="21" t="str">
        <f>VLOOKUP($J72,'[1]体检人员详细信息 （不含村干部）'!$B:$AT,32,FALSE)</f>
        <v>无</v>
      </c>
      <c r="AM72" s="21" t="str">
        <f>VLOOKUP($J72,'[1]体检人员详细信息 （不含村干部）'!$B:$AT,33,FALSE)</f>
        <v>无</v>
      </c>
      <c r="AN72" s="34" t="str">
        <f>VLOOKUP($J72,'[1]体检人员详细信息 （不含村干部）'!$B:$AT,37,FALSE)</f>
        <v>17830398377</v>
      </c>
      <c r="AO72" s="21" t="str">
        <f>VLOOKUP($J72,'[1]体检人员详细信息 （不含村干部）'!$B:$AT,38,FALSE)</f>
        <v>17830398377</v>
      </c>
      <c r="AP72" s="21" t="str">
        <f>VLOOKUP($J72,'[1]体检人员详细信息 （不含村干部）'!$B:$AT,39,FALSE)</f>
        <v>重庆市巫山县教师新村86号一单元</v>
      </c>
      <c r="AQ72" s="37">
        <v>74.5</v>
      </c>
      <c r="AR72" s="37">
        <v>67.5</v>
      </c>
      <c r="AS72" s="37"/>
      <c r="AT72" s="37">
        <v>142</v>
      </c>
      <c r="AU72" s="37">
        <v>14</v>
      </c>
      <c r="AV72" s="38">
        <v>1</v>
      </c>
      <c r="AW72" s="38">
        <v>15</v>
      </c>
      <c r="AX72" s="38">
        <v>78.4</v>
      </c>
      <c r="AY72" s="37">
        <v>74.7</v>
      </c>
      <c r="AZ72" s="37">
        <v>4</v>
      </c>
    </row>
    <row r="73" ht="40" customHeight="1" spans="1:52">
      <c r="A73" s="31">
        <v>71</v>
      </c>
      <c r="B73" s="16" t="s">
        <v>687</v>
      </c>
      <c r="C73" s="16" t="s">
        <v>310</v>
      </c>
      <c r="D73" s="17" t="s">
        <v>866</v>
      </c>
      <c r="E73" s="19" t="s">
        <v>867</v>
      </c>
      <c r="F73" s="32" t="s">
        <v>867</v>
      </c>
      <c r="G73" s="17" t="s">
        <v>210</v>
      </c>
      <c r="H73" s="33" t="str">
        <f>VLOOKUP(E73,'[2]体检人员详细信息 （不含村干部）'!$A:$B,2,FALSE)</f>
        <v>500234200007293408</v>
      </c>
      <c r="I73" s="33" t="b">
        <f t="shared" si="12"/>
        <v>1</v>
      </c>
      <c r="J73" s="20" t="s">
        <v>868</v>
      </c>
      <c r="K73" s="20"/>
      <c r="L73" s="20" t="str">
        <f>VLOOKUP(J73,'[2]体检人员详细信息 （不含村干部）'!$B:$L,11,FALSE)</f>
        <v>汉族</v>
      </c>
      <c r="M73" s="20" t="b">
        <f t="shared" si="13"/>
        <v>1</v>
      </c>
      <c r="N73" s="20" t="str">
        <f>VLOOKUP(J73,'[1]体检人员详细信息 （不含村干部）'!$B:$AT,11,FALSE)</f>
        <v>汉族</v>
      </c>
      <c r="O73" s="20" t="str">
        <f>VLOOKUP(J73,'[2]体检人员详细信息 （不含村干部）'!$B:$M,12,FALSE)</f>
        <v>2000-07-29</v>
      </c>
      <c r="P73" s="20" t="b">
        <f t="shared" si="14"/>
        <v>1</v>
      </c>
      <c r="Q73" s="20" t="str">
        <f>VLOOKUP(J73,'[1]体检人员详细信息 （不含村干部）'!$B:$AT,12,FALSE)</f>
        <v>2000-07-29</v>
      </c>
      <c r="R73" s="20" t="str">
        <f>VLOOKUP(J73,'[2]体检人员详细信息 （不含村干部）'!$B:$N,13,FALSE)</f>
        <v>26</v>
      </c>
      <c r="S73" s="20" t="b">
        <f t="shared" si="15"/>
        <v>1</v>
      </c>
      <c r="T73" s="20" t="str">
        <f>VLOOKUP($J73,'[1]体检人员详细信息 （不含村干部）'!$B:$AT,13,FALSE)</f>
        <v>26</v>
      </c>
      <c r="U73" s="20" t="str">
        <f>VLOOKUP(J73,'[2]体检人员详细信息 （不含村干部）'!$B:$O,14,FALSE)</f>
        <v>重庆市开州区</v>
      </c>
      <c r="V73" s="20" t="b">
        <f t="shared" si="16"/>
        <v>1</v>
      </c>
      <c r="W73" s="20" t="str">
        <f>VLOOKUP($J73,'[1]体检人员详细信息 （不含村干部）'!$B:$AT,14,FALSE)</f>
        <v>重庆市开州区</v>
      </c>
      <c r="X73" s="20"/>
      <c r="Y73" s="20"/>
      <c r="Z73" s="20" t="str">
        <f>VLOOKUP($J73,'[1]体检人员详细信息 （不含村干部）'!$B:$AT,15,FALSE)</f>
        <v>中共党员</v>
      </c>
      <c r="AA73" s="20" t="str">
        <f>VLOOKUP($J73,'[1]体检人员详细信息 （不含村干部）'!$B:$AT,16,FALSE)</f>
        <v>浙江师范大学</v>
      </c>
      <c r="AB73" s="20" t="str">
        <f>VLOOKUP(D73,'[2]体检人员详细信息 （不含村干部）'!$C:$S,17,FALSE)</f>
        <v>新一代电子信息技术（含量子技术等）</v>
      </c>
      <c r="AC73" s="20" t="b">
        <f t="shared" si="17"/>
        <v>1</v>
      </c>
      <c r="AD73" s="20" t="str">
        <f>VLOOKUP($J73,'[1]体检人员详细信息 （不含村干部）'!$B:$AT,18,FALSE)</f>
        <v>新一代电子信息技术（含量子技术等）</v>
      </c>
      <c r="AE73" s="21" t="str">
        <f>VLOOKUP($J73,'[1]体检人员详细信息 （不含村干部）'!$B:$AT,17,FALSE)</f>
        <v>2025-06-30</v>
      </c>
      <c r="AF73" s="21" t="str">
        <f>VLOOKUP($J73,'[1]体检人员详细信息 （不含村干部）'!$B:$AT,19,FALSE)</f>
        <v>硕士研究生</v>
      </c>
      <c r="AG73" s="21" t="str">
        <f>VLOOKUP($J73,'[1]体检人员详细信息 （不含村干部）'!$B:$AT,20,FALSE)</f>
        <v>硕士</v>
      </c>
      <c r="AH73" s="21" t="str">
        <f>VLOOKUP($J73,'[1]体检人员详细信息 （不含村干部）'!$B:$AT,22,FALSE)</f>
        <v>全日制</v>
      </c>
      <c r="AI73" s="21" t="str">
        <f>VLOOKUP($J73,'[1]体检人员详细信息 （不含村干部）'!$B:$AT,23,FALSE)</f>
        <v>无</v>
      </c>
      <c r="AJ73" s="18" t="str">
        <f>VLOOKUP($J73,'[1]体检人员详细信息 （不含村干部）'!$B:$AT,24,FALSE)</f>
        <v>否</v>
      </c>
      <c r="AK73" s="18" t="str">
        <f>VLOOKUP($J73,'[1]体检人员详细信息 （不含村干部）'!$B:$AT,25,FALSE)</f>
        <v>是</v>
      </c>
      <c r="AL73" s="21" t="str">
        <f>VLOOKUP($J73,'[1]体检人员详细信息 （不含村干部）'!$B:$AT,32,FALSE)</f>
        <v>无</v>
      </c>
      <c r="AM73" s="21" t="str">
        <f>VLOOKUP($J73,'[1]体检人员详细信息 （不含村干部）'!$B:$AT,33,FALSE)</f>
        <v>无</v>
      </c>
      <c r="AN73" s="34" t="str">
        <f>VLOOKUP($J73,'[1]体检人员详细信息 （不含村干部）'!$B:$AT,37,FALSE)</f>
        <v>15870489530</v>
      </c>
      <c r="AO73" s="21" t="str">
        <f>VLOOKUP($J73,'[1]体检人员详细信息 （不含村干部）'!$B:$AT,38,FALSE)</f>
        <v>13896296876</v>
      </c>
      <c r="AP73" s="21" t="str">
        <f>VLOOKUP($J73,'[1]体检人员详细信息 （不含村干部）'!$B:$AT,39,FALSE)</f>
        <v>重庆市开州区旭日湖畔C1-23-1</v>
      </c>
      <c r="AQ73" s="37">
        <v>62</v>
      </c>
      <c r="AR73" s="37">
        <v>70.5</v>
      </c>
      <c r="AS73" s="37"/>
      <c r="AT73" s="37">
        <v>132.5</v>
      </c>
      <c r="AU73" s="37">
        <v>14</v>
      </c>
      <c r="AV73" s="38">
        <v>1</v>
      </c>
      <c r="AW73" s="38">
        <v>1</v>
      </c>
      <c r="AX73" s="38">
        <v>79.4</v>
      </c>
      <c r="AY73" s="37">
        <v>72.825</v>
      </c>
      <c r="AZ73" s="37">
        <v>5</v>
      </c>
    </row>
    <row r="74" ht="40" customHeight="1" spans="1:52">
      <c r="A74" s="31">
        <v>72</v>
      </c>
      <c r="B74" s="16" t="s">
        <v>875</v>
      </c>
      <c r="C74" s="16" t="s">
        <v>876</v>
      </c>
      <c r="D74" s="17" t="s">
        <v>27</v>
      </c>
      <c r="E74" s="19" t="s">
        <v>877</v>
      </c>
      <c r="F74" s="32" t="s">
        <v>877</v>
      </c>
      <c r="G74" s="17" t="s">
        <v>136</v>
      </c>
      <c r="H74" s="33" t="str">
        <f>VLOOKUP(E74,'[2]体检人员详细信息 （不含村干部）'!$A:$B,2,FALSE)</f>
        <v>500101200405116412</v>
      </c>
      <c r="I74" s="33" t="b">
        <f t="shared" si="12"/>
        <v>1</v>
      </c>
      <c r="J74" s="20" t="s">
        <v>878</v>
      </c>
      <c r="K74" s="20"/>
      <c r="L74" s="20" t="str">
        <f>VLOOKUP(J74,'[2]体检人员详细信息 （不含村干部）'!$B:$L,11,FALSE)</f>
        <v>汉族</v>
      </c>
      <c r="M74" s="20" t="b">
        <f t="shared" si="13"/>
        <v>1</v>
      </c>
      <c r="N74" s="20" t="str">
        <f>VLOOKUP(J74,'[1]体检人员详细信息 （不含村干部）'!$B:$AT,11,FALSE)</f>
        <v>汉族</v>
      </c>
      <c r="O74" s="20" t="str">
        <f>VLOOKUP(J74,'[2]体检人员详细信息 （不含村干部）'!$B:$M,12,FALSE)</f>
        <v>2004-05-11</v>
      </c>
      <c r="P74" s="20" t="b">
        <f t="shared" si="14"/>
        <v>1</v>
      </c>
      <c r="Q74" s="20" t="str">
        <f>VLOOKUP(J74,'[1]体检人员详细信息 （不含村干部）'!$B:$AT,12,FALSE)</f>
        <v>2004-05-11</v>
      </c>
      <c r="R74" s="20" t="str">
        <f>VLOOKUP(J74,'[2]体检人员详细信息 （不含村干部）'!$B:$N,13,FALSE)</f>
        <v>21</v>
      </c>
      <c r="S74" s="20" t="b">
        <f t="shared" si="15"/>
        <v>1</v>
      </c>
      <c r="T74" s="20" t="str">
        <f>VLOOKUP($J74,'[1]体检人员详细信息 （不含村干部）'!$B:$AT,13,FALSE)</f>
        <v>21</v>
      </c>
      <c r="U74" s="20" t="str">
        <f>VLOOKUP(J74,'[2]体检人员详细信息 （不含村干部）'!$B:$O,14,FALSE)</f>
        <v>重庆市万州区</v>
      </c>
      <c r="V74" s="20" t="b">
        <f t="shared" si="16"/>
        <v>1</v>
      </c>
      <c r="W74" s="20" t="str">
        <f>VLOOKUP($J74,'[1]体检人员详细信息 （不含村干部）'!$B:$AT,14,FALSE)</f>
        <v>重庆市万州区</v>
      </c>
      <c r="X74" s="20"/>
      <c r="Y74" s="20"/>
      <c r="Z74" s="20" t="str">
        <f>VLOOKUP($J74,'[1]体检人员详细信息 （不含村干部）'!$B:$AT,15,FALSE)</f>
        <v>中共党员</v>
      </c>
      <c r="AA74" s="20" t="str">
        <f>VLOOKUP($J74,'[1]体检人员详细信息 （不含村干部）'!$B:$AT,16,FALSE)</f>
        <v>四川工业科技学院</v>
      </c>
      <c r="AB74" s="20" t="str">
        <f>VLOOKUP(D74,'[2]体检人员详细信息 （不含村干部）'!$C:$S,17,FALSE)</f>
        <v>电子信息工程</v>
      </c>
      <c r="AC74" s="20" t="b">
        <f t="shared" si="17"/>
        <v>1</v>
      </c>
      <c r="AD74" s="20" t="str">
        <f>VLOOKUP($J74,'[1]体检人员详细信息 （不含村干部）'!$B:$AT,18,FALSE)</f>
        <v>电子信息工程</v>
      </c>
      <c r="AE74" s="21" t="str">
        <f>VLOOKUP($J74,'[1]体检人员详细信息 （不含村干部）'!$B:$AT,17,FALSE)</f>
        <v>2026-06-30</v>
      </c>
      <c r="AF74" s="21" t="str">
        <f>VLOOKUP($J74,'[1]体检人员详细信息 （不含村干部）'!$B:$AT,19,FALSE)</f>
        <v>大学本科</v>
      </c>
      <c r="AG74" s="21" t="str">
        <f>VLOOKUP($J74,'[1]体检人员详细信息 （不含村干部）'!$B:$AT,20,FALSE)</f>
        <v>学士</v>
      </c>
      <c r="AH74" s="21" t="str">
        <f>VLOOKUP($J74,'[1]体检人员详细信息 （不含村干部）'!$B:$AT,22,FALSE)</f>
        <v>全日制</v>
      </c>
      <c r="AI74" s="21" t="str">
        <f>VLOOKUP($J74,'[1]体检人员详细信息 （不含村干部）'!$B:$AT,23,FALSE)</f>
        <v>无</v>
      </c>
      <c r="AJ74" s="18" t="str">
        <f>VLOOKUP($J74,'[1]体检人员详细信息 （不含村干部）'!$B:$AT,24,FALSE)</f>
        <v>是</v>
      </c>
      <c r="AK74" s="18" t="str">
        <f>VLOOKUP($J74,'[1]体检人员详细信息 （不含村干部）'!$B:$AT,25,FALSE)</f>
        <v>是</v>
      </c>
      <c r="AL74" s="21" t="str">
        <f>VLOOKUP($J74,'[1]体检人员详细信息 （不含村干部）'!$B:$AT,32,FALSE)</f>
        <v>无</v>
      </c>
      <c r="AM74" s="21" t="str">
        <f>VLOOKUP($J74,'[1]体检人员详细信息 （不含村干部）'!$B:$AT,33,FALSE)</f>
        <v>无</v>
      </c>
      <c r="AN74" s="34" t="str">
        <f>VLOOKUP($J74,'[1]体检人员详细信息 （不含村干部）'!$B:$AT,37,FALSE)</f>
        <v>13668462267</v>
      </c>
      <c r="AO74" s="21" t="str">
        <f>VLOOKUP($J74,'[1]体检人员详细信息 （不含村干部）'!$B:$AT,38,FALSE)</f>
        <v>13668462267</v>
      </c>
      <c r="AP74" s="21" t="str">
        <f>VLOOKUP($J74,'[1]体检人员详细信息 （不含村干部）'!$B:$AT,39,FALSE)</f>
        <v>重庆市万州区安庆路39号1单元501</v>
      </c>
      <c r="AQ74" s="37">
        <v>71.5</v>
      </c>
      <c r="AR74" s="37">
        <v>72.5</v>
      </c>
      <c r="AS74" s="37"/>
      <c r="AT74" s="37">
        <v>144</v>
      </c>
      <c r="AU74" s="37">
        <v>11</v>
      </c>
      <c r="AV74" s="38">
        <v>1</v>
      </c>
      <c r="AW74" s="38">
        <v>9</v>
      </c>
      <c r="AX74" s="38">
        <v>76.4</v>
      </c>
      <c r="AY74" s="37">
        <v>74.2</v>
      </c>
      <c r="AZ74" s="37">
        <v>1</v>
      </c>
    </row>
    <row r="75" ht="40" customHeight="1" spans="1:52">
      <c r="A75" s="31">
        <v>73</v>
      </c>
      <c r="B75" s="16" t="s">
        <v>875</v>
      </c>
      <c r="C75" s="16" t="s">
        <v>882</v>
      </c>
      <c r="D75" s="17" t="s">
        <v>883</v>
      </c>
      <c r="E75" s="19" t="s">
        <v>884</v>
      </c>
      <c r="F75" s="32" t="s">
        <v>884</v>
      </c>
      <c r="G75" s="17" t="s">
        <v>210</v>
      </c>
      <c r="H75" s="33" t="str">
        <f>VLOOKUP(E75,'[2]体检人员详细信息 （不含村干部）'!$A:$B,2,FALSE)</f>
        <v>511425200403203424</v>
      </c>
      <c r="I75" s="33" t="b">
        <f t="shared" si="12"/>
        <v>1</v>
      </c>
      <c r="J75" s="20" t="s">
        <v>885</v>
      </c>
      <c r="K75" s="20"/>
      <c r="L75" s="20" t="str">
        <f>VLOOKUP(J75,'[2]体检人员详细信息 （不含村干部）'!$B:$L,11,FALSE)</f>
        <v>汉族</v>
      </c>
      <c r="M75" s="20" t="b">
        <f t="shared" si="13"/>
        <v>1</v>
      </c>
      <c r="N75" s="20" t="str">
        <f>VLOOKUP(J75,'[1]体检人员详细信息 （不含村干部）'!$B:$AT,11,FALSE)</f>
        <v>汉族</v>
      </c>
      <c r="O75" s="20" t="str">
        <f>VLOOKUP(J75,'[2]体检人员详细信息 （不含村干部）'!$B:$M,12,FALSE)</f>
        <v>2004-03-20</v>
      </c>
      <c r="P75" s="20" t="b">
        <f t="shared" si="14"/>
        <v>1</v>
      </c>
      <c r="Q75" s="20" t="str">
        <f>VLOOKUP(J75,'[1]体检人员详细信息 （不含村干部）'!$B:$AT,12,FALSE)</f>
        <v>2004-03-20</v>
      </c>
      <c r="R75" s="20" t="str">
        <f>VLOOKUP(J75,'[2]体检人员详细信息 （不含村干部）'!$B:$N,13,FALSE)</f>
        <v>21</v>
      </c>
      <c r="S75" s="20" t="b">
        <f t="shared" si="15"/>
        <v>1</v>
      </c>
      <c r="T75" s="20" t="str">
        <f>VLOOKUP($J75,'[1]体检人员详细信息 （不含村干部）'!$B:$AT,13,FALSE)</f>
        <v>21</v>
      </c>
      <c r="U75" s="20" t="str">
        <f>VLOOKUP(J75,'[2]体检人员详细信息 （不含村干部）'!$B:$O,14,FALSE)</f>
        <v>四川省青神县</v>
      </c>
      <c r="V75" s="20" t="b">
        <f t="shared" si="16"/>
        <v>1</v>
      </c>
      <c r="W75" s="20" t="str">
        <f>VLOOKUP($J75,'[1]体检人员详细信息 （不含村干部）'!$B:$AT,14,FALSE)</f>
        <v>四川省青神县</v>
      </c>
      <c r="X75" s="20"/>
      <c r="Y75" s="20"/>
      <c r="Z75" s="20" t="str">
        <f>VLOOKUP($J75,'[1]体检人员详细信息 （不含村干部）'!$B:$AT,15,FALSE)</f>
        <v>中共党员</v>
      </c>
      <c r="AA75" s="20" t="str">
        <f>VLOOKUP($J75,'[1]体检人员详细信息 （不含村干部）'!$B:$AT,16,FALSE)</f>
        <v>广东技术师范大学</v>
      </c>
      <c r="AB75" s="20" t="str">
        <f>VLOOKUP(D75,'[2]体检人员详细信息 （不含村干部）'!$C:$S,17,FALSE)</f>
        <v>汉语言文学</v>
      </c>
      <c r="AC75" s="20" t="b">
        <f t="shared" si="17"/>
        <v>1</v>
      </c>
      <c r="AD75" s="20" t="str">
        <f>VLOOKUP($J75,'[1]体检人员详细信息 （不含村干部）'!$B:$AT,18,FALSE)</f>
        <v>汉语言文学</v>
      </c>
      <c r="AE75" s="21" t="str">
        <f>VLOOKUP($J75,'[1]体检人员详细信息 （不含村干部）'!$B:$AT,17,FALSE)</f>
        <v>2026-06-30</v>
      </c>
      <c r="AF75" s="21" t="str">
        <f>VLOOKUP($J75,'[1]体检人员详细信息 （不含村干部）'!$B:$AT,19,FALSE)</f>
        <v>大学本科</v>
      </c>
      <c r="AG75" s="21" t="str">
        <f>VLOOKUP($J75,'[1]体检人员详细信息 （不含村干部）'!$B:$AT,20,FALSE)</f>
        <v>学士</v>
      </c>
      <c r="AH75" s="21" t="str">
        <f>VLOOKUP($J75,'[1]体检人员详细信息 （不含村干部）'!$B:$AT,22,FALSE)</f>
        <v>全日制</v>
      </c>
      <c r="AI75" s="21" t="str">
        <f>VLOOKUP($J75,'[1]体检人员详细信息 （不含村干部）'!$B:$AT,23,FALSE)</f>
        <v>无</v>
      </c>
      <c r="AJ75" s="18" t="str">
        <f>VLOOKUP($J75,'[1]体检人员详细信息 （不含村干部）'!$B:$AT,24,FALSE)</f>
        <v>是</v>
      </c>
      <c r="AK75" s="18" t="str">
        <f>VLOOKUP($J75,'[1]体检人员详细信息 （不含村干部）'!$B:$AT,25,FALSE)</f>
        <v>是</v>
      </c>
      <c r="AL75" s="21" t="str">
        <f>VLOOKUP($J75,'[1]体检人员详细信息 （不含村干部）'!$B:$AT,32,FALSE)</f>
        <v>无</v>
      </c>
      <c r="AM75" s="21" t="str">
        <f>VLOOKUP($J75,'[1]体检人员详细信息 （不含村干部）'!$B:$AT,33,FALSE)</f>
        <v>无</v>
      </c>
      <c r="AN75" s="34" t="str">
        <f>VLOOKUP($J75,'[1]体检人员详细信息 （不含村干部）'!$B:$AT,37,FALSE)</f>
        <v>18582773341</v>
      </c>
      <c r="AO75" s="21" t="str">
        <f>VLOOKUP($J75,'[1]体检人员详细信息 （不含村干部）'!$B:$AT,38,FALSE)</f>
        <v>13990344896</v>
      </c>
      <c r="AP75" s="21" t="str">
        <f>VLOOKUP($J75,'[1]体检人员详细信息 （不含村干部）'!$B:$AT,39,FALSE)</f>
        <v>四川省眉山市青神县民主街11号</v>
      </c>
      <c r="AQ75" s="37">
        <v>67.5</v>
      </c>
      <c r="AR75" s="37">
        <v>67.5</v>
      </c>
      <c r="AS75" s="37"/>
      <c r="AT75" s="37">
        <v>135</v>
      </c>
      <c r="AU75" s="37">
        <v>11</v>
      </c>
      <c r="AV75" s="38">
        <v>1</v>
      </c>
      <c r="AW75" s="38">
        <v>16</v>
      </c>
      <c r="AX75" s="38">
        <v>83</v>
      </c>
      <c r="AY75" s="37">
        <v>75.25</v>
      </c>
      <c r="AZ75" s="37">
        <v>1</v>
      </c>
    </row>
    <row r="76" ht="40" customHeight="1" spans="1:52">
      <c r="A76" s="31">
        <v>74</v>
      </c>
      <c r="B76" s="16" t="s">
        <v>892</v>
      </c>
      <c r="C76" s="16" t="s">
        <v>893</v>
      </c>
      <c r="D76" s="17" t="s">
        <v>894</v>
      </c>
      <c r="E76" s="19" t="s">
        <v>895</v>
      </c>
      <c r="F76" s="32" t="s">
        <v>895</v>
      </c>
      <c r="G76" s="17" t="s">
        <v>210</v>
      </c>
      <c r="H76" s="33" t="str">
        <f>VLOOKUP(E76,'[2]体检人员详细信息 （不含村干部）'!$A:$B,2,FALSE)</f>
        <v>510322200111214329</v>
      </c>
      <c r="I76" s="33" t="b">
        <f t="shared" si="12"/>
        <v>1</v>
      </c>
      <c r="J76" s="20" t="s">
        <v>896</v>
      </c>
      <c r="K76" s="20"/>
      <c r="L76" s="20" t="str">
        <f>VLOOKUP(J76,'[2]体检人员详细信息 （不含村干部）'!$B:$L,11,FALSE)</f>
        <v>汉族</v>
      </c>
      <c r="M76" s="20" t="b">
        <f t="shared" si="13"/>
        <v>1</v>
      </c>
      <c r="N76" s="20" t="str">
        <f>VLOOKUP(J76,'[1]体检人员详细信息 （不含村干部）'!$B:$AT,11,FALSE)</f>
        <v>汉族</v>
      </c>
      <c r="O76" s="20" t="str">
        <f>VLOOKUP(J76,'[2]体检人员详细信息 （不含村干部）'!$B:$M,12,FALSE)</f>
        <v>2001-11-21</v>
      </c>
      <c r="P76" s="20" t="b">
        <f t="shared" si="14"/>
        <v>1</v>
      </c>
      <c r="Q76" s="20" t="str">
        <f>VLOOKUP(J76,'[1]体检人员详细信息 （不含村干部）'!$B:$AT,12,FALSE)</f>
        <v>2001-11-21</v>
      </c>
      <c r="R76" s="20" t="str">
        <f>VLOOKUP(J76,'[2]体检人员详细信息 （不含村干部）'!$B:$N,13,FALSE)</f>
        <v>24</v>
      </c>
      <c r="S76" s="20" t="b">
        <f t="shared" si="15"/>
        <v>1</v>
      </c>
      <c r="T76" s="20" t="str">
        <f>VLOOKUP($J76,'[1]体检人员详细信息 （不含村干部）'!$B:$AT,13,FALSE)</f>
        <v>24</v>
      </c>
      <c r="U76" s="20" t="str">
        <f>VLOOKUP(J76,'[2]体检人员详细信息 （不含村干部）'!$B:$O,14,FALSE)</f>
        <v>四川省富顺县</v>
      </c>
      <c r="V76" s="20" t="b">
        <f t="shared" si="16"/>
        <v>1</v>
      </c>
      <c r="W76" s="20" t="str">
        <f>VLOOKUP($J76,'[1]体检人员详细信息 （不含村干部）'!$B:$AT,14,FALSE)</f>
        <v>四川省富顺县</v>
      </c>
      <c r="X76" s="20"/>
      <c r="Y76" s="20"/>
      <c r="Z76" s="20" t="str">
        <f>VLOOKUP($J76,'[1]体检人员详细信息 （不含村干部）'!$B:$AT,15,FALSE)</f>
        <v>中共党员</v>
      </c>
      <c r="AA76" s="20" t="str">
        <f>VLOOKUP($J76,'[1]体检人员详细信息 （不含村干部）'!$B:$AT,16,FALSE)</f>
        <v>北京师范大学</v>
      </c>
      <c r="AB76" s="20" t="str">
        <f>VLOOKUP(D76,'[2]体检人员详细信息 （不含村干部）'!$C:$S,17,FALSE)</f>
        <v>社会工作</v>
      </c>
      <c r="AC76" s="20" t="b">
        <f t="shared" si="17"/>
        <v>1</v>
      </c>
      <c r="AD76" s="20" t="str">
        <f>VLOOKUP($J76,'[1]体检人员详细信息 （不含村干部）'!$B:$AT,18,FALSE)</f>
        <v>社会工作</v>
      </c>
      <c r="AE76" s="21" t="str">
        <f>VLOOKUP($J76,'[1]体检人员详细信息 （不含村干部）'!$B:$AT,17,FALSE)</f>
        <v>2026-07-01</v>
      </c>
      <c r="AF76" s="21" t="str">
        <f>VLOOKUP($J76,'[1]体检人员详细信息 （不含村干部）'!$B:$AT,19,FALSE)</f>
        <v>硕士研究生</v>
      </c>
      <c r="AG76" s="21" t="str">
        <f>VLOOKUP($J76,'[1]体检人员详细信息 （不含村干部）'!$B:$AT,20,FALSE)</f>
        <v>硕士</v>
      </c>
      <c r="AH76" s="21" t="str">
        <f>VLOOKUP($J76,'[1]体检人员详细信息 （不含村干部）'!$B:$AT,22,FALSE)</f>
        <v>全日制</v>
      </c>
      <c r="AI76" s="21" t="str">
        <f>VLOOKUP($J76,'[1]体检人员详细信息 （不含村干部）'!$B:$AT,23,FALSE)</f>
        <v>无</v>
      </c>
      <c r="AJ76" s="18" t="str">
        <f>VLOOKUP($J76,'[1]体检人员详细信息 （不含村干部）'!$B:$AT,24,FALSE)</f>
        <v>是</v>
      </c>
      <c r="AK76" s="18" t="str">
        <f>VLOOKUP($J76,'[1]体检人员详细信息 （不含村干部）'!$B:$AT,25,FALSE)</f>
        <v>是</v>
      </c>
      <c r="AL76" s="21" t="str">
        <f>VLOOKUP($J76,'[1]体检人员详细信息 （不含村干部）'!$B:$AT,32,FALSE)</f>
        <v>无</v>
      </c>
      <c r="AM76" s="21" t="str">
        <f>VLOOKUP($J76,'[1]体检人员详细信息 （不含村干部）'!$B:$AT,33,FALSE)</f>
        <v>无</v>
      </c>
      <c r="AN76" s="34" t="str">
        <f>VLOOKUP($J76,'[1]体检人员详细信息 （不含村干部）'!$B:$AT,37,FALSE)</f>
        <v>18081494716</v>
      </c>
      <c r="AO76" s="21" t="str">
        <f>VLOOKUP($J76,'[1]体检人员详细信息 （不含村干部）'!$B:$AT,38,FALSE)</f>
        <v>18081664944</v>
      </c>
      <c r="AP76" s="21" t="str">
        <f>VLOOKUP($J76,'[1]体检人员详细信息 （不含村干部）'!$B:$AT,39,FALSE)</f>
        <v>四川省自贡市富顺县瑞祥水岸城</v>
      </c>
      <c r="AQ76" s="37">
        <v>77</v>
      </c>
      <c r="AR76" s="37">
        <v>71</v>
      </c>
      <c r="AS76" s="37"/>
      <c r="AT76" s="37">
        <v>148</v>
      </c>
      <c r="AU76" s="37">
        <v>3</v>
      </c>
      <c r="AV76" s="38">
        <v>2</v>
      </c>
      <c r="AW76" s="38">
        <v>8</v>
      </c>
      <c r="AX76" s="38">
        <v>77.8</v>
      </c>
      <c r="AY76" s="37">
        <v>75.9</v>
      </c>
      <c r="AZ76" s="37">
        <v>1</v>
      </c>
    </row>
    <row r="77" ht="40" customHeight="1" spans="1:52">
      <c r="A77" s="31">
        <v>75</v>
      </c>
      <c r="B77" s="16" t="s">
        <v>903</v>
      </c>
      <c r="C77" s="16" t="s">
        <v>893</v>
      </c>
      <c r="D77" s="17" t="s">
        <v>36</v>
      </c>
      <c r="E77" s="19" t="s">
        <v>904</v>
      </c>
      <c r="F77" s="32" t="s">
        <v>904</v>
      </c>
      <c r="G77" s="17" t="s">
        <v>210</v>
      </c>
      <c r="H77" s="33" t="str">
        <f>VLOOKUP(E77,'[2]体检人员详细信息 （不含村干部）'!$A:$B,2,FALSE)</f>
        <v>500231200401145105</v>
      </c>
      <c r="I77" s="33" t="b">
        <f t="shared" si="12"/>
        <v>1</v>
      </c>
      <c r="J77" s="20" t="s">
        <v>905</v>
      </c>
      <c r="K77" s="20"/>
      <c r="L77" s="20" t="str">
        <f>VLOOKUP(J77,'[2]体检人员详细信息 （不含村干部）'!$B:$L,11,FALSE)</f>
        <v>汉族</v>
      </c>
      <c r="M77" s="20" t="b">
        <f t="shared" si="13"/>
        <v>1</v>
      </c>
      <c r="N77" s="20" t="str">
        <f>VLOOKUP(J77,'[1]体检人员详细信息 （不含村干部）'!$B:$AT,11,FALSE)</f>
        <v>汉族</v>
      </c>
      <c r="O77" s="20" t="str">
        <f>VLOOKUP(J77,'[2]体检人员详细信息 （不含村干部）'!$B:$M,12,FALSE)</f>
        <v>2004-01-14</v>
      </c>
      <c r="P77" s="20" t="b">
        <f t="shared" si="14"/>
        <v>1</v>
      </c>
      <c r="Q77" s="20" t="str">
        <f>VLOOKUP(J77,'[1]体检人员详细信息 （不含村干部）'!$B:$AT,12,FALSE)</f>
        <v>2004-01-14</v>
      </c>
      <c r="R77" s="20" t="str">
        <f>VLOOKUP(J77,'[2]体检人员详细信息 （不含村干部）'!$B:$N,13,FALSE)</f>
        <v>22</v>
      </c>
      <c r="S77" s="20" t="b">
        <f t="shared" si="15"/>
        <v>1</v>
      </c>
      <c r="T77" s="20" t="str">
        <f>VLOOKUP($J77,'[1]体检人员详细信息 （不含村干部）'!$B:$AT,13,FALSE)</f>
        <v>22</v>
      </c>
      <c r="U77" s="20" t="str">
        <f>VLOOKUP(J77,'[2]体检人员详细信息 （不含村干部）'!$B:$O,14,FALSE)</f>
        <v>重庆市垫江县</v>
      </c>
      <c r="V77" s="20" t="b">
        <f t="shared" si="16"/>
        <v>1</v>
      </c>
      <c r="W77" s="20" t="str">
        <f>VLOOKUP($J77,'[1]体检人员详细信息 （不含村干部）'!$B:$AT,14,FALSE)</f>
        <v>重庆市垫江县</v>
      </c>
      <c r="X77" s="20"/>
      <c r="Y77" s="20"/>
      <c r="Z77" s="20" t="str">
        <f>VLOOKUP($J77,'[1]体检人员详细信息 （不含村干部）'!$B:$AT,15,FALSE)</f>
        <v>共青团员</v>
      </c>
      <c r="AA77" s="20" t="str">
        <f>VLOOKUP($J77,'[1]体检人员详细信息 （不含村干部）'!$B:$AT,16,FALSE)</f>
        <v>海南师范大学</v>
      </c>
      <c r="AB77" s="20" t="str">
        <f>VLOOKUP(D77,'[2]体检人员详细信息 （不含村干部）'!$C:$S,17,FALSE)</f>
        <v>思想政治教育</v>
      </c>
      <c r="AC77" s="20" t="b">
        <f t="shared" si="17"/>
        <v>1</v>
      </c>
      <c r="AD77" s="20" t="str">
        <f>VLOOKUP($J77,'[1]体检人员详细信息 （不含村干部）'!$B:$AT,18,FALSE)</f>
        <v>思想政治教育</v>
      </c>
      <c r="AE77" s="21" t="str">
        <f>VLOOKUP($J77,'[1]体检人员详细信息 （不含村干部）'!$B:$AT,17,FALSE)</f>
        <v>2026-07-01</v>
      </c>
      <c r="AF77" s="21" t="str">
        <f>VLOOKUP($J77,'[1]体检人员详细信息 （不含村干部）'!$B:$AT,19,FALSE)</f>
        <v>大学本科</v>
      </c>
      <c r="AG77" s="21" t="str">
        <f>VLOOKUP($J77,'[1]体检人员详细信息 （不含村干部）'!$B:$AT,20,FALSE)</f>
        <v>学士</v>
      </c>
      <c r="AH77" s="21" t="str">
        <f>VLOOKUP($J77,'[1]体检人员详细信息 （不含村干部）'!$B:$AT,22,FALSE)</f>
        <v>全日制</v>
      </c>
      <c r="AI77" s="21" t="str">
        <f>VLOOKUP($J77,'[1]体检人员详细信息 （不含村干部）'!$B:$AT,23,FALSE)</f>
        <v>无</v>
      </c>
      <c r="AJ77" s="18" t="str">
        <f>VLOOKUP($J77,'[1]体检人员详细信息 （不含村干部）'!$B:$AT,24,FALSE)</f>
        <v>是</v>
      </c>
      <c r="AK77" s="18" t="str">
        <f>VLOOKUP($J77,'[1]体检人员详细信息 （不含村干部）'!$B:$AT,25,FALSE)</f>
        <v>否</v>
      </c>
      <c r="AL77" s="21" t="str">
        <f>VLOOKUP($J77,'[1]体检人员详细信息 （不含村干部）'!$B:$AT,32,FALSE)</f>
        <v>无</v>
      </c>
      <c r="AM77" s="21" t="str">
        <f>VLOOKUP($J77,'[1]体检人员详细信息 （不含村干部）'!$B:$AT,33,FALSE)</f>
        <v>无</v>
      </c>
      <c r="AN77" s="34" t="str">
        <f>VLOOKUP($J77,'[1]体检人员详细信息 （不含村干部）'!$B:$AT,37,FALSE)</f>
        <v>13594529712</v>
      </c>
      <c r="AO77" s="21" t="str">
        <f>VLOOKUP($J77,'[1]体检人员详细信息 （不含村干部）'!$B:$AT,38,FALSE)</f>
        <v>15911510998</v>
      </c>
      <c r="AP77" s="21" t="str">
        <f>VLOOKUP($J77,'[1]体检人员详细信息 （不含村干部）'!$B:$AT,39,FALSE)</f>
        <v>重庆市垫江县桂溪街道人民西路62号</v>
      </c>
      <c r="AQ77" s="37">
        <v>65</v>
      </c>
      <c r="AR77" s="37">
        <v>62.5</v>
      </c>
      <c r="AS77" s="37"/>
      <c r="AT77" s="37">
        <v>127.5</v>
      </c>
      <c r="AU77" s="37">
        <v>3</v>
      </c>
      <c r="AV77" s="38">
        <v>2</v>
      </c>
      <c r="AW77" s="38">
        <v>6</v>
      </c>
      <c r="AX77" s="38">
        <v>82.8</v>
      </c>
      <c r="AY77" s="37">
        <v>73.275</v>
      </c>
      <c r="AZ77" s="37">
        <v>1</v>
      </c>
    </row>
    <row r="78" ht="40" customHeight="1" spans="1:52">
      <c r="A78" s="31">
        <v>76</v>
      </c>
      <c r="B78" s="16" t="s">
        <v>911</v>
      </c>
      <c r="C78" s="16" t="s">
        <v>893</v>
      </c>
      <c r="D78" s="17" t="s">
        <v>912</v>
      </c>
      <c r="E78" s="19" t="s">
        <v>913</v>
      </c>
      <c r="F78" s="32" t="s">
        <v>913</v>
      </c>
      <c r="G78" s="17" t="s">
        <v>210</v>
      </c>
      <c r="H78" s="33" t="str">
        <f>VLOOKUP(E78,'[2]体检人员详细信息 （不含村干部）'!$A:$B,2,FALSE)</f>
        <v>500234200306052188</v>
      </c>
      <c r="I78" s="33" t="b">
        <f t="shared" si="12"/>
        <v>1</v>
      </c>
      <c r="J78" s="20" t="s">
        <v>914</v>
      </c>
      <c r="K78" s="20"/>
      <c r="L78" s="20" t="str">
        <f>VLOOKUP(J78,'[2]体检人员详细信息 （不含村干部）'!$B:$L,11,FALSE)</f>
        <v>汉族</v>
      </c>
      <c r="M78" s="20" t="b">
        <f t="shared" si="13"/>
        <v>1</v>
      </c>
      <c r="N78" s="20" t="str">
        <f>VLOOKUP(J78,'[1]体检人员详细信息 （不含村干部）'!$B:$AT,11,FALSE)</f>
        <v>汉族</v>
      </c>
      <c r="O78" s="20" t="str">
        <f>VLOOKUP(J78,'[2]体检人员详细信息 （不含村干部）'!$B:$M,12,FALSE)</f>
        <v>2003-06-05</v>
      </c>
      <c r="P78" s="20" t="b">
        <f t="shared" si="14"/>
        <v>1</v>
      </c>
      <c r="Q78" s="20" t="str">
        <f>VLOOKUP(J78,'[1]体检人员详细信息 （不含村干部）'!$B:$AT,12,FALSE)</f>
        <v>2003-06-05</v>
      </c>
      <c r="R78" s="20" t="str">
        <f>VLOOKUP(J78,'[2]体检人员详细信息 （不含村干部）'!$B:$N,13,FALSE)</f>
        <v>22</v>
      </c>
      <c r="S78" s="20" t="b">
        <f t="shared" si="15"/>
        <v>1</v>
      </c>
      <c r="T78" s="20" t="str">
        <f>VLOOKUP($J78,'[1]体检人员详细信息 （不含村干部）'!$B:$AT,13,FALSE)</f>
        <v>22</v>
      </c>
      <c r="U78" s="20" t="str">
        <f>VLOOKUP(J78,'[2]体检人员详细信息 （不含村干部）'!$B:$O,14,FALSE)</f>
        <v>重庆市开州区郭家镇郭兴街142号</v>
      </c>
      <c r="V78" s="20" t="b">
        <f t="shared" si="16"/>
        <v>1</v>
      </c>
      <c r="W78" s="20" t="str">
        <f>VLOOKUP($J78,'[1]体检人员详细信息 （不含村干部）'!$B:$AT,14,FALSE)</f>
        <v>重庆市开州区郭家镇郭兴街142号</v>
      </c>
      <c r="X78" s="20"/>
      <c r="Y78" s="20"/>
      <c r="Z78" s="20" t="str">
        <f>VLOOKUP($J78,'[1]体检人员详细信息 （不含村干部）'!$B:$AT,15,FALSE)</f>
        <v>中共党员</v>
      </c>
      <c r="AA78" s="20" t="str">
        <f>VLOOKUP($J78,'[1]体检人员详细信息 （不含村干部）'!$B:$AT,16,FALSE)</f>
        <v>重庆交通大学</v>
      </c>
      <c r="AB78" s="20" t="str">
        <f>VLOOKUP(D78,'[2]体检人员详细信息 （不含村干部）'!$C:$S,17,FALSE)</f>
        <v>翻译</v>
      </c>
      <c r="AC78" s="20" t="b">
        <f t="shared" si="17"/>
        <v>1</v>
      </c>
      <c r="AD78" s="20" t="str">
        <f>VLOOKUP($J78,'[1]体检人员详细信息 （不含村干部）'!$B:$AT,18,FALSE)</f>
        <v>翻译</v>
      </c>
      <c r="AE78" s="21" t="str">
        <f>VLOOKUP($J78,'[1]体检人员详细信息 （不含村干部）'!$B:$AT,17,FALSE)</f>
        <v>2025-06-13</v>
      </c>
      <c r="AF78" s="21" t="str">
        <f>VLOOKUP($J78,'[1]体检人员详细信息 （不含村干部）'!$B:$AT,19,FALSE)</f>
        <v>大学本科</v>
      </c>
      <c r="AG78" s="21" t="str">
        <f>VLOOKUP($J78,'[1]体检人员详细信息 （不含村干部）'!$B:$AT,20,FALSE)</f>
        <v>学士</v>
      </c>
      <c r="AH78" s="21" t="str">
        <f>VLOOKUP($J78,'[1]体检人员详细信息 （不含村干部）'!$B:$AT,22,FALSE)</f>
        <v>全日制</v>
      </c>
      <c r="AI78" s="21" t="str">
        <f>VLOOKUP($J78,'[1]体检人员详细信息 （不含村干部）'!$B:$AT,23,FALSE)</f>
        <v>无</v>
      </c>
      <c r="AJ78" s="18" t="str">
        <f>VLOOKUP($J78,'[1]体检人员详细信息 （不含村干部）'!$B:$AT,24,FALSE)</f>
        <v>否</v>
      </c>
      <c r="AK78" s="18" t="str">
        <f>VLOOKUP($J78,'[1]体检人员详细信息 （不含村干部）'!$B:$AT,25,FALSE)</f>
        <v>是</v>
      </c>
      <c r="AL78" s="21" t="str">
        <f>VLOOKUP($J78,'[1]体检人员详细信息 （不含村干部）'!$B:$AT,32,FALSE)</f>
        <v>无</v>
      </c>
      <c r="AM78" s="21" t="str">
        <f>VLOOKUP($J78,'[1]体检人员详细信息 （不含村干部）'!$B:$AT,33,FALSE)</f>
        <v>无</v>
      </c>
      <c r="AN78" s="34" t="str">
        <f>VLOOKUP($J78,'[1]体检人员详细信息 （不含村干部）'!$B:$AT,37,FALSE)</f>
        <v>18723615257</v>
      </c>
      <c r="AO78" s="21" t="str">
        <f>VLOOKUP($J78,'[1]体检人员详细信息 （不含村干部）'!$B:$AT,38,FALSE)</f>
        <v>13585917503</v>
      </c>
      <c r="AP78" s="21" t="str">
        <f>VLOOKUP($J78,'[1]体检人员详细信息 （不含村干部）'!$B:$AT,39,FALSE)</f>
        <v>重庆市开州区平桥金科三期</v>
      </c>
      <c r="AQ78" s="37">
        <v>70.5</v>
      </c>
      <c r="AR78" s="37">
        <v>63.5</v>
      </c>
      <c r="AS78" s="37"/>
      <c r="AT78" s="37">
        <v>134</v>
      </c>
      <c r="AU78" s="37">
        <v>3</v>
      </c>
      <c r="AV78" s="38">
        <v>2</v>
      </c>
      <c r="AW78" s="38">
        <v>3</v>
      </c>
      <c r="AX78" s="38">
        <v>77.2</v>
      </c>
      <c r="AY78" s="37">
        <v>72.1</v>
      </c>
      <c r="AZ78" s="37">
        <v>1</v>
      </c>
    </row>
    <row r="79" ht="40" customHeight="1" spans="1:52">
      <c r="A79" s="31">
        <v>77</v>
      </c>
      <c r="B79" s="16" t="s">
        <v>922</v>
      </c>
      <c r="C79" s="16" t="s">
        <v>893</v>
      </c>
      <c r="D79" s="17" t="s">
        <v>923</v>
      </c>
      <c r="E79" s="19" t="s">
        <v>924</v>
      </c>
      <c r="F79" s="32" t="s">
        <v>924</v>
      </c>
      <c r="G79" s="17" t="s">
        <v>210</v>
      </c>
      <c r="H79" s="33" t="str">
        <f>VLOOKUP(E79,'[2]体检人员详细信息 （不含村干部）'!$A:$B,2,FALSE)</f>
        <v>370112200409133425</v>
      </c>
      <c r="I79" s="33" t="b">
        <f t="shared" si="12"/>
        <v>1</v>
      </c>
      <c r="J79" s="20" t="s">
        <v>925</v>
      </c>
      <c r="K79" s="20"/>
      <c r="L79" s="20" t="str">
        <f>VLOOKUP(J79,'[2]体检人员详细信息 （不含村干部）'!$B:$L,11,FALSE)</f>
        <v>汉族</v>
      </c>
      <c r="M79" s="20" t="b">
        <f t="shared" si="13"/>
        <v>1</v>
      </c>
      <c r="N79" s="20" t="str">
        <f>VLOOKUP(J79,'[1]体检人员详细信息 （不含村干部）'!$B:$AT,11,FALSE)</f>
        <v>汉族</v>
      </c>
      <c r="O79" s="20" t="str">
        <f>VLOOKUP(J79,'[2]体检人员详细信息 （不含村干部）'!$B:$M,12,FALSE)</f>
        <v>2004-09-13</v>
      </c>
      <c r="P79" s="20" t="b">
        <f t="shared" si="14"/>
        <v>1</v>
      </c>
      <c r="Q79" s="20" t="str">
        <f>VLOOKUP(J79,'[1]体检人员详细信息 （不含村干部）'!$B:$AT,12,FALSE)</f>
        <v>2004-09-13</v>
      </c>
      <c r="R79" s="20" t="str">
        <f>VLOOKUP(J79,'[2]体检人员详细信息 （不含村干部）'!$B:$N,13,FALSE)</f>
        <v>22</v>
      </c>
      <c r="S79" s="20" t="b">
        <f t="shared" si="15"/>
        <v>1</v>
      </c>
      <c r="T79" s="20" t="str">
        <f>VLOOKUP($J79,'[1]体检人员详细信息 （不含村干部）'!$B:$AT,13,FALSE)</f>
        <v>22</v>
      </c>
      <c r="U79" s="20" t="str">
        <f>VLOOKUP(J79,'[2]体检人员详细信息 （不含村干部）'!$B:$O,14,FALSE)</f>
        <v>山东省济南市历城区二环东路1728号2号楼4单元401号</v>
      </c>
      <c r="V79" s="20" t="b">
        <f t="shared" si="16"/>
        <v>1</v>
      </c>
      <c r="W79" s="20" t="str">
        <f>VLOOKUP($J79,'[1]体检人员详细信息 （不含村干部）'!$B:$AT,14,FALSE)</f>
        <v>山东省济南市历城区二环东路1728号2号楼4单元401号</v>
      </c>
      <c r="X79" s="20"/>
      <c r="Y79" s="20"/>
      <c r="Z79" s="20" t="str">
        <f>VLOOKUP($J79,'[1]体检人员详细信息 （不含村干部）'!$B:$AT,15,FALSE)</f>
        <v>群众</v>
      </c>
      <c r="AA79" s="20" t="str">
        <f>VLOOKUP($J79,'[1]体检人员详细信息 （不含村干部）'!$B:$AT,16,FALSE)</f>
        <v>山东第一医科大学</v>
      </c>
      <c r="AB79" s="20" t="str">
        <f>VLOOKUP(D79,'[2]体检人员详细信息 （不含村干部）'!$C:$S,17,FALSE)</f>
        <v>医学实验技术</v>
      </c>
      <c r="AC79" s="20" t="b">
        <f t="shared" si="17"/>
        <v>1</v>
      </c>
      <c r="AD79" s="20" t="str">
        <f>VLOOKUP($J79,'[1]体检人员详细信息 （不含村干部）'!$B:$AT,18,FALSE)</f>
        <v>医学实验技术</v>
      </c>
      <c r="AE79" s="21" t="str">
        <f>VLOOKUP($J79,'[1]体检人员详细信息 （不含村干部）'!$B:$AT,17,FALSE)</f>
        <v>2026-06-30</v>
      </c>
      <c r="AF79" s="21" t="str">
        <f>VLOOKUP($J79,'[1]体检人员详细信息 （不含村干部）'!$B:$AT,19,FALSE)</f>
        <v>大学本科</v>
      </c>
      <c r="AG79" s="21" t="str">
        <f>VLOOKUP($J79,'[1]体检人员详细信息 （不含村干部）'!$B:$AT,20,FALSE)</f>
        <v>学士</v>
      </c>
      <c r="AH79" s="21" t="str">
        <f>VLOOKUP($J79,'[1]体检人员详细信息 （不含村干部）'!$B:$AT,22,FALSE)</f>
        <v>全日制</v>
      </c>
      <c r="AI79" s="21" t="str">
        <f>VLOOKUP($J79,'[1]体检人员详细信息 （不含村干部）'!$B:$AT,23,FALSE)</f>
        <v>无</v>
      </c>
      <c r="AJ79" s="18" t="str">
        <f>VLOOKUP($J79,'[1]体检人员详细信息 （不含村干部）'!$B:$AT,24,FALSE)</f>
        <v>是</v>
      </c>
      <c r="AK79" s="18" t="str">
        <f>VLOOKUP($J79,'[1]体检人员详细信息 （不含村干部）'!$B:$AT,25,FALSE)</f>
        <v>否</v>
      </c>
      <c r="AL79" s="21" t="str">
        <f>VLOOKUP($J79,'[1]体检人员详细信息 （不含村干部）'!$B:$AT,32,FALSE)</f>
        <v>无</v>
      </c>
      <c r="AM79" s="21" t="str">
        <f>VLOOKUP($J79,'[1]体检人员详细信息 （不含村干部）'!$B:$AT,33,FALSE)</f>
        <v>无</v>
      </c>
      <c r="AN79" s="34" t="str">
        <f>VLOOKUP($J79,'[1]体检人员详细信息 （不含村干部）'!$B:$AT,37,FALSE)</f>
        <v>18560109760</v>
      </c>
      <c r="AO79" s="21" t="str">
        <f>VLOOKUP($J79,'[1]体检人员详细信息 （不含村干部）'!$B:$AT,38,FALSE)</f>
        <v>13583165676</v>
      </c>
      <c r="AP79" s="21" t="str">
        <f>VLOOKUP($J79,'[1]体检人员详细信息 （不含村干部）'!$B:$AT,39,FALSE)</f>
        <v>山东省济南市天桥区汽车厂东路1号4-3-1002</v>
      </c>
      <c r="AQ79" s="37">
        <v>68.5</v>
      </c>
      <c r="AR79" s="37">
        <v>74</v>
      </c>
      <c r="AS79" s="37"/>
      <c r="AT79" s="37">
        <v>142.5</v>
      </c>
      <c r="AU79" s="37">
        <v>2</v>
      </c>
      <c r="AV79" s="38">
        <v>1</v>
      </c>
      <c r="AW79" s="38">
        <v>3</v>
      </c>
      <c r="AX79" s="38">
        <v>80.6</v>
      </c>
      <c r="AY79" s="37">
        <v>75.925</v>
      </c>
      <c r="AZ79" s="37">
        <v>1</v>
      </c>
    </row>
    <row r="80" ht="40" customHeight="1" spans="1:52">
      <c r="A80" s="31">
        <v>78</v>
      </c>
      <c r="B80" s="16" t="s">
        <v>933</v>
      </c>
      <c r="C80" s="16" t="s">
        <v>893</v>
      </c>
      <c r="D80" s="17" t="s">
        <v>934</v>
      </c>
      <c r="E80" s="19" t="s">
        <v>935</v>
      </c>
      <c r="F80" s="32" t="s">
        <v>935</v>
      </c>
      <c r="G80" s="17" t="s">
        <v>136</v>
      </c>
      <c r="H80" s="33" t="str">
        <f>VLOOKUP(E80,'[2]体检人员详细信息 （不含村干部）'!$A:$B,2,FALSE)</f>
        <v>500101199909120233</v>
      </c>
      <c r="I80" s="33" t="b">
        <f t="shared" si="12"/>
        <v>1</v>
      </c>
      <c r="J80" s="20" t="s">
        <v>936</v>
      </c>
      <c r="K80" s="20"/>
      <c r="L80" s="20" t="str">
        <f>VLOOKUP(J80,'[2]体检人员详细信息 （不含村干部）'!$B:$L,11,FALSE)</f>
        <v>汉族</v>
      </c>
      <c r="M80" s="20" t="b">
        <f t="shared" si="13"/>
        <v>1</v>
      </c>
      <c r="N80" s="20" t="str">
        <f>VLOOKUP(J80,'[1]体检人员详细信息 （不含村干部）'!$B:$AT,11,FALSE)</f>
        <v>汉族</v>
      </c>
      <c r="O80" s="20" t="str">
        <f>VLOOKUP(J80,'[2]体检人员详细信息 （不含村干部）'!$B:$M,12,FALSE)</f>
        <v>1999-09-12</v>
      </c>
      <c r="P80" s="20" t="b">
        <f t="shared" si="14"/>
        <v>1</v>
      </c>
      <c r="Q80" s="20" t="str">
        <f>VLOOKUP(J80,'[1]体检人员详细信息 （不含村干部）'!$B:$AT,12,FALSE)</f>
        <v>1999-09-12</v>
      </c>
      <c r="R80" s="20" t="str">
        <f>VLOOKUP(J80,'[2]体检人员详细信息 （不含村干部）'!$B:$N,13,FALSE)</f>
        <v>26</v>
      </c>
      <c r="S80" s="20" t="b">
        <f t="shared" si="15"/>
        <v>1</v>
      </c>
      <c r="T80" s="20" t="str">
        <f>VLOOKUP($J80,'[1]体检人员详细信息 （不含村干部）'!$B:$AT,13,FALSE)</f>
        <v>26</v>
      </c>
      <c r="U80" s="20" t="str">
        <f>VLOOKUP(J80,'[2]体检人员详细信息 （不含村干部）'!$B:$O,14,FALSE)</f>
        <v>重庆市万州区</v>
      </c>
      <c r="V80" s="20" t="b">
        <f t="shared" si="16"/>
        <v>1</v>
      </c>
      <c r="W80" s="20" t="str">
        <f>VLOOKUP($J80,'[1]体检人员详细信息 （不含村干部）'!$B:$AT,14,FALSE)</f>
        <v>重庆市万州区</v>
      </c>
      <c r="X80" s="20"/>
      <c r="Y80" s="20"/>
      <c r="Z80" s="20" t="str">
        <f>VLOOKUP($J80,'[1]体检人员详细信息 （不含村干部）'!$B:$AT,15,FALSE)</f>
        <v>共青团员</v>
      </c>
      <c r="AA80" s="20" t="str">
        <f>VLOOKUP($J80,'[1]体检人员详细信息 （不含村干部）'!$B:$AT,16,FALSE)</f>
        <v>重庆工商大学</v>
      </c>
      <c r="AB80" s="20" t="str">
        <f>VLOOKUP(D80,'[2]体检人员详细信息 （不含村干部）'!$C:$S,17,FALSE)</f>
        <v>金融</v>
      </c>
      <c r="AC80" s="20" t="b">
        <f t="shared" si="17"/>
        <v>1</v>
      </c>
      <c r="AD80" s="20" t="str">
        <f>VLOOKUP($J80,'[1]体检人员详细信息 （不含村干部）'!$B:$AT,18,FALSE)</f>
        <v>金融</v>
      </c>
      <c r="AE80" s="21" t="str">
        <f>VLOOKUP($J80,'[1]体检人员详细信息 （不含村干部）'!$B:$AT,17,FALSE)</f>
        <v>2026-07-01</v>
      </c>
      <c r="AF80" s="21" t="str">
        <f>VLOOKUP($J80,'[1]体检人员详细信息 （不含村干部）'!$B:$AT,19,FALSE)</f>
        <v>硕士研究生</v>
      </c>
      <c r="AG80" s="21" t="str">
        <f>VLOOKUP($J80,'[1]体检人员详细信息 （不含村干部）'!$B:$AT,20,FALSE)</f>
        <v>硕士</v>
      </c>
      <c r="AH80" s="21" t="str">
        <f>VLOOKUP($J80,'[1]体检人员详细信息 （不含村干部）'!$B:$AT,22,FALSE)</f>
        <v>全日制</v>
      </c>
      <c r="AI80" s="21" t="str">
        <f>VLOOKUP($J80,'[1]体检人员详细信息 （不含村干部）'!$B:$AT,23,FALSE)</f>
        <v>无</v>
      </c>
      <c r="AJ80" s="18" t="str">
        <f>VLOOKUP($J80,'[1]体检人员详细信息 （不含村干部）'!$B:$AT,24,FALSE)</f>
        <v>是</v>
      </c>
      <c r="AK80" s="18" t="str">
        <f>VLOOKUP($J80,'[1]体检人员详细信息 （不含村干部）'!$B:$AT,25,FALSE)</f>
        <v>是</v>
      </c>
      <c r="AL80" s="21" t="str">
        <f>VLOOKUP($J80,'[1]体检人员详细信息 （不含村干部）'!$B:$AT,32,FALSE)</f>
        <v>无</v>
      </c>
      <c r="AM80" s="21" t="str">
        <f>VLOOKUP($J80,'[1]体检人员详细信息 （不含村干部）'!$B:$AT,33,FALSE)</f>
        <v>无</v>
      </c>
      <c r="AN80" s="34" t="str">
        <f>VLOOKUP($J80,'[1]体检人员详细信息 （不含村干部）'!$B:$AT,37,FALSE)</f>
        <v>18323603339</v>
      </c>
      <c r="AO80" s="21" t="str">
        <f>VLOOKUP($J80,'[1]体检人员详细信息 （不含村干部）'!$B:$AT,38,FALSE)</f>
        <v>13908269891</v>
      </c>
      <c r="AP80" s="21" t="str">
        <f>VLOOKUP($J80,'[1]体检人员详细信息 （不含村干部）'!$B:$AT,39,FALSE)</f>
        <v>重庆市南岸区学府大道9号重庆工商大学</v>
      </c>
      <c r="AQ80" s="37">
        <v>73</v>
      </c>
      <c r="AR80" s="37">
        <v>60.5</v>
      </c>
      <c r="AS80" s="37"/>
      <c r="AT80" s="37">
        <v>133.5</v>
      </c>
      <c r="AU80" s="37">
        <v>14</v>
      </c>
      <c r="AV80" s="38">
        <v>1</v>
      </c>
      <c r="AW80" s="38">
        <v>19</v>
      </c>
      <c r="AX80" s="38">
        <v>80.8</v>
      </c>
      <c r="AY80" s="37">
        <v>73.775</v>
      </c>
      <c r="AZ80" s="37">
        <v>1</v>
      </c>
    </row>
    <row r="81" ht="40" customHeight="1" spans="1:52">
      <c r="A81" s="31">
        <v>79</v>
      </c>
      <c r="B81" s="16" t="s">
        <v>941</v>
      </c>
      <c r="C81" s="16" t="s">
        <v>893</v>
      </c>
      <c r="D81" s="17" t="s">
        <v>942</v>
      </c>
      <c r="E81" s="19" t="s">
        <v>943</v>
      </c>
      <c r="F81" s="32" t="s">
        <v>943</v>
      </c>
      <c r="G81" s="17" t="s">
        <v>136</v>
      </c>
      <c r="H81" s="33" t="str">
        <f>VLOOKUP(E81,'[2]体检人员详细信息 （不含村干部）'!$A:$B,2,FALSE)</f>
        <v>340603200003274012</v>
      </c>
      <c r="I81" s="33" t="b">
        <f t="shared" si="12"/>
        <v>1</v>
      </c>
      <c r="J81" s="20" t="s">
        <v>944</v>
      </c>
      <c r="K81" s="20"/>
      <c r="L81" s="20" t="str">
        <f>VLOOKUP(J81,'[2]体检人员详细信息 （不含村干部）'!$B:$L,11,FALSE)</f>
        <v>汉族</v>
      </c>
      <c r="M81" s="20" t="b">
        <f t="shared" si="13"/>
        <v>1</v>
      </c>
      <c r="N81" s="20" t="str">
        <f>VLOOKUP(J81,'[1]体检人员详细信息 （不含村干部）'!$B:$AT,11,FALSE)</f>
        <v>汉族</v>
      </c>
      <c r="O81" s="20" t="str">
        <f>VLOOKUP(J81,'[2]体检人员详细信息 （不含村干部）'!$B:$M,12,FALSE)</f>
        <v>2000-03-27</v>
      </c>
      <c r="P81" s="20" t="b">
        <f t="shared" si="14"/>
        <v>1</v>
      </c>
      <c r="Q81" s="20" t="str">
        <f>VLOOKUP(J81,'[1]体检人员详细信息 （不含村干部）'!$B:$AT,12,FALSE)</f>
        <v>2000-03-27</v>
      </c>
      <c r="R81" s="20" t="str">
        <f>VLOOKUP(J81,'[2]体检人员详细信息 （不含村干部）'!$B:$N,13,FALSE)</f>
        <v>25</v>
      </c>
      <c r="S81" s="20" t="b">
        <f t="shared" si="15"/>
        <v>1</v>
      </c>
      <c r="T81" s="20" t="str">
        <f>VLOOKUP($J81,'[1]体检人员详细信息 （不含村干部）'!$B:$AT,13,FALSE)</f>
        <v>25</v>
      </c>
      <c r="U81" s="20" t="str">
        <f>VLOOKUP(J81,'[2]体检人员详细信息 （不含村干部）'!$B:$O,14,FALSE)</f>
        <v>安徽省淮北市相山区</v>
      </c>
      <c r="V81" s="20" t="b">
        <f t="shared" si="16"/>
        <v>1</v>
      </c>
      <c r="W81" s="20" t="str">
        <f>VLOOKUP($J81,'[1]体检人员详细信息 （不含村干部）'!$B:$AT,14,FALSE)</f>
        <v>安徽省淮北市相山区</v>
      </c>
      <c r="X81" s="20"/>
      <c r="Y81" s="20"/>
      <c r="Z81" s="20" t="str">
        <f>VLOOKUP($J81,'[1]体检人员详细信息 （不含村干部）'!$B:$AT,15,FALSE)</f>
        <v>共青团员</v>
      </c>
      <c r="AA81" s="20" t="str">
        <f>VLOOKUP($J81,'[1]体检人员详细信息 （不含村干部）'!$B:$AT,16,FALSE)</f>
        <v>香港浸会大学</v>
      </c>
      <c r="AB81" s="20" t="str">
        <f>VLOOKUP(D81,'[2]体检人员详细信息 （不含村干部）'!$C:$S,17,FALSE)</f>
        <v>社会学（当代中国研究）</v>
      </c>
      <c r="AC81" s="20" t="b">
        <f t="shared" si="17"/>
        <v>1</v>
      </c>
      <c r="AD81" s="20" t="str">
        <f>VLOOKUP($J81,'[1]体检人员详细信息 （不含村干部）'!$B:$AT,18,FALSE)</f>
        <v>社会学（当代中国研究）</v>
      </c>
      <c r="AE81" s="21" t="str">
        <f>VLOOKUP($J81,'[1]体检人员详细信息 （不含村干部）'!$B:$AT,17,FALSE)</f>
        <v>2024-10-31</v>
      </c>
      <c r="AF81" s="21" t="str">
        <f>VLOOKUP($J81,'[1]体检人员详细信息 （不含村干部）'!$B:$AT,19,FALSE)</f>
        <v>硕士研究生</v>
      </c>
      <c r="AG81" s="21" t="str">
        <f>VLOOKUP($J81,'[1]体检人员详细信息 （不含村干部）'!$B:$AT,20,FALSE)</f>
        <v>硕士</v>
      </c>
      <c r="AH81" s="21" t="str">
        <f>VLOOKUP($J81,'[1]体检人员详细信息 （不含村干部）'!$B:$AT,22,FALSE)</f>
        <v>全日制</v>
      </c>
      <c r="AI81" s="21" t="str">
        <f>VLOOKUP($J81,'[1]体检人员详细信息 （不含村干部）'!$B:$AT,23,FALSE)</f>
        <v>无</v>
      </c>
      <c r="AJ81" s="18" t="str">
        <f>VLOOKUP($J81,'[1]体检人员详细信息 （不含村干部）'!$B:$AT,24,FALSE)</f>
        <v>否</v>
      </c>
      <c r="AK81" s="18" t="str">
        <f>VLOOKUP($J81,'[1]体检人员详细信息 （不含村干部）'!$B:$AT,25,FALSE)</f>
        <v>否</v>
      </c>
      <c r="AL81" s="21" t="str">
        <f>VLOOKUP($J81,'[1]体检人员详细信息 （不含村干部）'!$B:$AT,32,FALSE)</f>
        <v>四川省南充市南部县民政局婚姻登记中心/婚姻登记员（专技十二级）</v>
      </c>
      <c r="AM81" s="21" t="str">
        <f>VLOOKUP($J81,'[1]体检人员详细信息 （不含村干部）'!$B:$AT,33,FALSE)</f>
        <v>无</v>
      </c>
      <c r="AN81" s="34" t="str">
        <f>VLOOKUP($J81,'[1]体检人员详细信息 （不含村干部）'!$B:$AT,37,FALSE)</f>
        <v>15228165570</v>
      </c>
      <c r="AO81" s="21" t="str">
        <f>VLOOKUP($J81,'[1]体检人员详细信息 （不含村干部）'!$B:$AT,38,FALSE)</f>
        <v>15984882925</v>
      </c>
      <c r="AP81" s="21" t="str">
        <f>VLOOKUP($J81,'[1]体检人员详细信息 （不含村干部）'!$B:$AT,39,FALSE)</f>
        <v>四川省南充市嘉陵区文峰街道翡翠滨江</v>
      </c>
      <c r="AQ81" s="37">
        <v>70.5</v>
      </c>
      <c r="AR81" s="37">
        <v>66.5</v>
      </c>
      <c r="AS81" s="37"/>
      <c r="AT81" s="37">
        <v>137</v>
      </c>
      <c r="AU81" s="37">
        <v>21</v>
      </c>
      <c r="AV81" s="38">
        <v>1</v>
      </c>
      <c r="AW81" s="38">
        <v>5</v>
      </c>
      <c r="AX81" s="38">
        <v>77.6</v>
      </c>
      <c r="AY81" s="37">
        <v>73.05</v>
      </c>
      <c r="AZ81" s="37">
        <v>1</v>
      </c>
    </row>
    <row r="82" ht="40" customHeight="1" spans="1:52">
      <c r="A82" s="31">
        <v>80</v>
      </c>
      <c r="B82" s="16" t="s">
        <v>954</v>
      </c>
      <c r="C82" s="16" t="s">
        <v>955</v>
      </c>
      <c r="D82" s="17" t="s">
        <v>43</v>
      </c>
      <c r="E82" s="19" t="s">
        <v>956</v>
      </c>
      <c r="F82" s="32" t="s">
        <v>956</v>
      </c>
      <c r="G82" s="17" t="s">
        <v>136</v>
      </c>
      <c r="H82" s="33" t="str">
        <f>VLOOKUP(E82,'[2]体检人员详细信息 （不含村干部）'!$A:$B,2,FALSE)</f>
        <v>50023519990925701X</v>
      </c>
      <c r="I82" s="33" t="b">
        <f t="shared" si="12"/>
        <v>1</v>
      </c>
      <c r="J82" s="20" t="s">
        <v>957</v>
      </c>
      <c r="K82" s="20"/>
      <c r="L82" s="20" t="str">
        <f>VLOOKUP(J82,'[2]体检人员详细信息 （不含村干部）'!$B:$L,11,FALSE)</f>
        <v>汉族</v>
      </c>
      <c r="M82" s="20" t="b">
        <f t="shared" si="13"/>
        <v>1</v>
      </c>
      <c r="N82" s="20" t="str">
        <f>VLOOKUP(J82,'[1]体检人员详细信息 （不含村干部）'!$B:$AT,11,FALSE)</f>
        <v>汉族</v>
      </c>
      <c r="O82" s="20" t="str">
        <f>VLOOKUP(J82,'[2]体检人员详细信息 （不含村干部）'!$B:$M,12,FALSE)</f>
        <v>1999-09-25</v>
      </c>
      <c r="P82" s="20" t="b">
        <f t="shared" si="14"/>
        <v>1</v>
      </c>
      <c r="Q82" s="20" t="str">
        <f>VLOOKUP(J82,'[1]体检人员详细信息 （不含村干部）'!$B:$AT,12,FALSE)</f>
        <v>1999-09-25</v>
      </c>
      <c r="R82" s="20" t="str">
        <f>VLOOKUP(J82,'[2]体检人员详细信息 （不含村干部）'!$B:$N,13,FALSE)</f>
        <v>26</v>
      </c>
      <c r="S82" s="20" t="b">
        <f t="shared" si="15"/>
        <v>1</v>
      </c>
      <c r="T82" s="20" t="str">
        <f>VLOOKUP($J82,'[1]体检人员详细信息 （不含村干部）'!$B:$AT,13,FALSE)</f>
        <v>26</v>
      </c>
      <c r="U82" s="20" t="str">
        <f>VLOOKUP(J82,'[2]体检人员详细信息 （不含村干部）'!$B:$O,14,FALSE)</f>
        <v>重庆市万州区</v>
      </c>
      <c r="V82" s="20" t="b">
        <f t="shared" si="16"/>
        <v>1</v>
      </c>
      <c r="W82" s="20" t="str">
        <f>VLOOKUP($J82,'[1]体检人员详细信息 （不含村干部）'!$B:$AT,14,FALSE)</f>
        <v>重庆市万州区</v>
      </c>
      <c r="X82" s="20"/>
      <c r="Y82" s="20"/>
      <c r="Z82" s="20" t="str">
        <f>VLOOKUP($J82,'[1]体检人员详细信息 （不含村干部）'!$B:$AT,15,FALSE)</f>
        <v>共青团员</v>
      </c>
      <c r="AA82" s="20" t="str">
        <f>VLOOKUP($J82,'[1]体检人员详细信息 （不含村干部）'!$B:$AT,16,FALSE)</f>
        <v>四川农业大学</v>
      </c>
      <c r="AB82" s="20" t="str">
        <f>VLOOKUP(D82,'[2]体检人员详细信息 （不含村干部）'!$C:$S,17,FALSE)</f>
        <v>社会工作</v>
      </c>
      <c r="AC82" s="20" t="b">
        <f t="shared" si="17"/>
        <v>1</v>
      </c>
      <c r="AD82" s="20" t="str">
        <f>VLOOKUP($J82,'[1]体检人员详细信息 （不含村干部）'!$B:$AT,18,FALSE)</f>
        <v>社会工作</v>
      </c>
      <c r="AE82" s="21" t="str">
        <f>VLOOKUP($J82,'[1]体检人员详细信息 （不含村干部）'!$B:$AT,17,FALSE)</f>
        <v>2022-06-07</v>
      </c>
      <c r="AF82" s="21" t="str">
        <f>VLOOKUP($J82,'[1]体检人员详细信息 （不含村干部）'!$B:$AT,19,FALSE)</f>
        <v>大学本科</v>
      </c>
      <c r="AG82" s="21" t="str">
        <f>VLOOKUP($J82,'[1]体检人员详细信息 （不含村干部）'!$B:$AT,20,FALSE)</f>
        <v>学士</v>
      </c>
      <c r="AH82" s="21" t="str">
        <f>VLOOKUP($J82,'[1]体检人员详细信息 （不含村干部）'!$B:$AT,22,FALSE)</f>
        <v>全日制</v>
      </c>
      <c r="AI82" s="21" t="str">
        <f>VLOOKUP($J82,'[1]体检人员详细信息 （不含村干部）'!$B:$AT,23,FALSE)</f>
        <v>无</v>
      </c>
      <c r="AJ82" s="18" t="str">
        <f>VLOOKUP($J82,'[1]体检人员详细信息 （不含村干部）'!$B:$AT,24,FALSE)</f>
        <v>否</v>
      </c>
      <c r="AK82" s="18" t="str">
        <f>VLOOKUP($J82,'[1]体检人员详细信息 （不含村干部）'!$B:$AT,25,FALSE)</f>
        <v>否</v>
      </c>
      <c r="AL82" s="21" t="str">
        <f>VLOOKUP($J82,'[1]体检人员详细信息 （不含村干部）'!$B:$AT,32,FALSE)</f>
        <v>重庆市万州区新田镇五一社区社区工作者</v>
      </c>
      <c r="AM82" s="21" t="str">
        <f>VLOOKUP($J82,'[1]体检人员详细信息 （不含村干部）'!$B:$AT,33,FALSE)</f>
        <v>20个月</v>
      </c>
      <c r="AN82" s="34" t="str">
        <f>VLOOKUP($J82,'[1]体检人员详细信息 （不含村干部）'!$B:$AT,37,FALSE)</f>
        <v>15213548456</v>
      </c>
      <c r="AO82" s="21" t="str">
        <f>VLOOKUP($J82,'[1]体检人员详细信息 （不含村干部）'!$B:$AT,38,FALSE)</f>
        <v>15823750695</v>
      </c>
      <c r="AP82" s="21" t="str">
        <f>VLOOKUP($J82,'[1]体检人员详细信息 （不含村干部）'!$B:$AT,39,FALSE)</f>
        <v>重庆市万州区百安坝街道安顺路72号国贸广场小区</v>
      </c>
      <c r="AQ82" s="37">
        <v>74.5</v>
      </c>
      <c r="AR82" s="37">
        <v>66.5</v>
      </c>
      <c r="AS82" s="37"/>
      <c r="AT82" s="37">
        <v>141</v>
      </c>
      <c r="AU82" s="37">
        <v>15</v>
      </c>
      <c r="AV82" s="38">
        <v>1</v>
      </c>
      <c r="AW82" s="38">
        <v>5</v>
      </c>
      <c r="AX82" s="38">
        <v>79.8</v>
      </c>
      <c r="AY82" s="37">
        <v>75.15</v>
      </c>
      <c r="AZ82" s="37">
        <v>1</v>
      </c>
    </row>
    <row r="83" ht="40" customHeight="1" spans="1:52">
      <c r="A83" s="31">
        <v>81</v>
      </c>
      <c r="B83" s="16" t="s">
        <v>954</v>
      </c>
      <c r="C83" s="16" t="s">
        <v>965</v>
      </c>
      <c r="D83" s="17" t="s">
        <v>48</v>
      </c>
      <c r="E83" s="19" t="s">
        <v>966</v>
      </c>
      <c r="F83" s="32" t="s">
        <v>966</v>
      </c>
      <c r="G83" s="17" t="s">
        <v>210</v>
      </c>
      <c r="H83" s="33" t="str">
        <f>VLOOKUP(E83,'[2]体检人员详细信息 （不含村干部）'!$A:$B,2,FALSE)</f>
        <v>510182200010037840</v>
      </c>
      <c r="I83" s="33" t="b">
        <f t="shared" si="12"/>
        <v>1</v>
      </c>
      <c r="J83" s="20" t="s">
        <v>967</v>
      </c>
      <c r="K83" s="20"/>
      <c r="L83" s="20" t="str">
        <f>VLOOKUP(J83,'[2]体检人员详细信息 （不含村干部）'!$B:$L,11,FALSE)</f>
        <v>汉族</v>
      </c>
      <c r="M83" s="20" t="b">
        <f t="shared" si="13"/>
        <v>1</v>
      </c>
      <c r="N83" s="20" t="str">
        <f>VLOOKUP(J83,'[1]体检人员详细信息 （不含村干部）'!$B:$AT,11,FALSE)</f>
        <v>汉族</v>
      </c>
      <c r="O83" s="20" t="str">
        <f>VLOOKUP(J83,'[2]体检人员详细信息 （不含村干部）'!$B:$M,12,FALSE)</f>
        <v>2000-10-03</v>
      </c>
      <c r="P83" s="20" t="b">
        <f t="shared" si="14"/>
        <v>1</v>
      </c>
      <c r="Q83" s="20" t="str">
        <f>VLOOKUP(J83,'[1]体检人员详细信息 （不含村干部）'!$B:$AT,12,FALSE)</f>
        <v>2000-10-03</v>
      </c>
      <c r="R83" s="20" t="str">
        <f>VLOOKUP(J83,'[2]体检人员详细信息 （不含村干部）'!$B:$N,13,FALSE)</f>
        <v>26</v>
      </c>
      <c r="S83" s="20" t="b">
        <f t="shared" si="15"/>
        <v>1</v>
      </c>
      <c r="T83" s="20" t="str">
        <f>VLOOKUP($J83,'[1]体检人员详细信息 （不含村干部）'!$B:$AT,13,FALSE)</f>
        <v>26</v>
      </c>
      <c r="U83" s="20" t="str">
        <f>VLOOKUP(J83,'[2]体检人员详细信息 （不含村干部）'!$B:$O,14,FALSE)</f>
        <v>四川省彭州市</v>
      </c>
      <c r="V83" s="20" t="b">
        <f t="shared" si="16"/>
        <v>1</v>
      </c>
      <c r="W83" s="20" t="str">
        <f>VLOOKUP($J83,'[1]体检人员详细信息 （不含村干部）'!$B:$AT,14,FALSE)</f>
        <v>四川省彭州市</v>
      </c>
      <c r="X83" s="20"/>
      <c r="Y83" s="20"/>
      <c r="Z83" s="20" t="str">
        <f>VLOOKUP($J83,'[1]体检人员详细信息 （不含村干部）'!$B:$AT,15,FALSE)</f>
        <v>共青团员</v>
      </c>
      <c r="AA83" s="20" t="str">
        <f>VLOOKUP($J83,'[1]体检人员详细信息 （不含村干部）'!$B:$AT,16,FALSE)</f>
        <v>四川农业大学</v>
      </c>
      <c r="AB83" s="20" t="str">
        <f>VLOOKUP(D83,'[2]体检人员详细信息 （不含村干部）'!$C:$S,17,FALSE)</f>
        <v>社会工作</v>
      </c>
      <c r="AC83" s="20" t="b">
        <f t="shared" si="17"/>
        <v>1</v>
      </c>
      <c r="AD83" s="20" t="str">
        <f>VLOOKUP($J83,'[1]体检人员详细信息 （不含村干部）'!$B:$AT,18,FALSE)</f>
        <v>社会工作</v>
      </c>
      <c r="AE83" s="21" t="str">
        <f>VLOOKUP($J83,'[1]体检人员详细信息 （不含村干部）'!$B:$AT,17,FALSE)</f>
        <v>2023-06-06</v>
      </c>
      <c r="AF83" s="21" t="str">
        <f>VLOOKUP($J83,'[1]体检人员详细信息 （不含村干部）'!$B:$AT,19,FALSE)</f>
        <v>大学本科</v>
      </c>
      <c r="AG83" s="21" t="str">
        <f>VLOOKUP($J83,'[1]体检人员详细信息 （不含村干部）'!$B:$AT,20,FALSE)</f>
        <v>学士</v>
      </c>
      <c r="AH83" s="21" t="str">
        <f>VLOOKUP($J83,'[1]体检人员详细信息 （不含村干部）'!$B:$AT,22,FALSE)</f>
        <v>全日制</v>
      </c>
      <c r="AI83" s="21" t="str">
        <f>VLOOKUP($J83,'[1]体检人员详细信息 （不含村干部）'!$B:$AT,23,FALSE)</f>
        <v>无</v>
      </c>
      <c r="AJ83" s="18" t="str">
        <f>VLOOKUP($J83,'[1]体检人员详细信息 （不含村干部）'!$B:$AT,24,FALSE)</f>
        <v>否</v>
      </c>
      <c r="AK83" s="18" t="str">
        <f>VLOOKUP($J83,'[1]体检人员详细信息 （不含村干部）'!$B:$AT,25,FALSE)</f>
        <v>否</v>
      </c>
      <c r="AL83" s="21" t="str">
        <f>VLOOKUP($J83,'[1]体检人员详细信息 （不含村干部）'!$B:$AT,32,FALSE)</f>
        <v>泸州市司法局，工作人员</v>
      </c>
      <c r="AM83" s="21" t="str">
        <f>VLOOKUP($J83,'[1]体检人员详细信息 （不含村干部）'!$B:$AT,33,FALSE)</f>
        <v>无</v>
      </c>
      <c r="AN83" s="34" t="str">
        <f>VLOOKUP($J83,'[1]体检人员详细信息 （不含村干部）'!$B:$AT,37,FALSE)</f>
        <v>13408489662</v>
      </c>
      <c r="AO83" s="21" t="str">
        <f>VLOOKUP($J83,'[1]体检人员详细信息 （不含村干部）'!$B:$AT,38,FALSE)</f>
        <v>13408489662</v>
      </c>
      <c r="AP83" s="21" t="str">
        <f>VLOOKUP($J83,'[1]体检人员详细信息 （不含村干部）'!$B:$AT,39,FALSE)</f>
        <v>四川省泸州市江阳区江南新区四区</v>
      </c>
      <c r="AQ83" s="37">
        <v>67</v>
      </c>
      <c r="AR83" s="37">
        <v>62.5</v>
      </c>
      <c r="AS83" s="37"/>
      <c r="AT83" s="37">
        <v>129.5</v>
      </c>
      <c r="AU83" s="37">
        <v>15</v>
      </c>
      <c r="AV83" s="38">
        <v>1</v>
      </c>
      <c r="AW83" s="38">
        <v>2</v>
      </c>
      <c r="AX83" s="38">
        <v>81</v>
      </c>
      <c r="AY83" s="37">
        <v>72.875</v>
      </c>
      <c r="AZ83" s="37">
        <v>1</v>
      </c>
    </row>
    <row r="84" ht="40" customHeight="1" spans="1:52">
      <c r="A84" s="31">
        <v>82</v>
      </c>
      <c r="B84" s="16" t="s">
        <v>954</v>
      </c>
      <c r="C84" s="16" t="s">
        <v>974</v>
      </c>
      <c r="D84" s="17" t="s">
        <v>54</v>
      </c>
      <c r="E84" s="19" t="s">
        <v>975</v>
      </c>
      <c r="F84" s="32" t="s">
        <v>975</v>
      </c>
      <c r="G84" s="17" t="s">
        <v>210</v>
      </c>
      <c r="H84" s="33" t="str">
        <f>VLOOKUP(E84,'[2]体检人员详细信息 （不含村干部）'!$A:$B,2,FALSE)</f>
        <v>500234200112240025</v>
      </c>
      <c r="I84" s="33" t="b">
        <f t="shared" si="12"/>
        <v>1</v>
      </c>
      <c r="J84" s="20" t="s">
        <v>976</v>
      </c>
      <c r="K84" s="20"/>
      <c r="L84" s="20" t="str">
        <f>VLOOKUP(J84,'[2]体检人员详细信息 （不含村干部）'!$B:$L,11,FALSE)</f>
        <v>汉族</v>
      </c>
      <c r="M84" s="20" t="b">
        <f t="shared" si="13"/>
        <v>1</v>
      </c>
      <c r="N84" s="20" t="str">
        <f>VLOOKUP(J84,'[1]体检人员详细信息 （不含村干部）'!$B:$AT,11,FALSE)</f>
        <v>汉族</v>
      </c>
      <c r="O84" s="20" t="str">
        <f>VLOOKUP(J84,'[2]体检人员详细信息 （不含村干部）'!$B:$M,12,FALSE)</f>
        <v>2001-12-24</v>
      </c>
      <c r="P84" s="20" t="b">
        <f t="shared" si="14"/>
        <v>1</v>
      </c>
      <c r="Q84" s="20" t="str">
        <f>VLOOKUP(J84,'[1]体检人员详细信息 （不含村干部）'!$B:$AT,12,FALSE)</f>
        <v>2001-12-24</v>
      </c>
      <c r="R84" s="20" t="str">
        <f>VLOOKUP(J84,'[2]体检人员详细信息 （不含村干部）'!$B:$N,13,FALSE)</f>
        <v>24</v>
      </c>
      <c r="S84" s="20" t="b">
        <f t="shared" si="15"/>
        <v>1</v>
      </c>
      <c r="T84" s="20" t="str">
        <f>VLOOKUP($J84,'[1]体检人员详细信息 （不含村干部）'!$B:$AT,13,FALSE)</f>
        <v>24</v>
      </c>
      <c r="U84" s="20" t="str">
        <f>VLOOKUP(J84,'[2]体检人员详细信息 （不含村干部）'!$B:$O,14,FALSE)</f>
        <v>重庆市开州区</v>
      </c>
      <c r="V84" s="20" t="b">
        <f t="shared" si="16"/>
        <v>1</v>
      </c>
      <c r="W84" s="20" t="str">
        <f>VLOOKUP($J84,'[1]体检人员详细信息 （不含村干部）'!$B:$AT,14,FALSE)</f>
        <v>重庆市开州区</v>
      </c>
      <c r="X84" s="20"/>
      <c r="Y84" s="20"/>
      <c r="Z84" s="20" t="str">
        <f>VLOOKUP($J84,'[1]体检人员详细信息 （不含村干部）'!$B:$AT,15,FALSE)</f>
        <v>共青团员</v>
      </c>
      <c r="AA84" s="20" t="str">
        <f>VLOOKUP($J84,'[1]体检人员详细信息 （不含村干部）'!$B:$AT,16,FALSE)</f>
        <v>四川外国语大学</v>
      </c>
      <c r="AB84" s="20" t="str">
        <f>VLOOKUP(D84,'[2]体检人员详细信息 （不含村干部）'!$C:$S,17,FALSE)</f>
        <v>法学</v>
      </c>
      <c r="AC84" s="20" t="b">
        <f t="shared" si="17"/>
        <v>1</v>
      </c>
      <c r="AD84" s="20" t="str">
        <f>VLOOKUP($J84,'[1]体检人员详细信息 （不含村干部）'!$B:$AT,18,FALSE)</f>
        <v>法学</v>
      </c>
      <c r="AE84" s="21" t="str">
        <f>VLOOKUP($J84,'[1]体检人员详细信息 （不含村干部）'!$B:$AT,17,FALSE)</f>
        <v>2001-12-24</v>
      </c>
      <c r="AF84" s="21" t="str">
        <f>VLOOKUP($J84,'[1]体检人员详细信息 （不含村干部）'!$B:$AT,19,FALSE)</f>
        <v>大学本科</v>
      </c>
      <c r="AG84" s="21" t="str">
        <f>VLOOKUP($J84,'[1]体检人员详细信息 （不含村干部）'!$B:$AT,20,FALSE)</f>
        <v>学士</v>
      </c>
      <c r="AH84" s="21" t="str">
        <f>VLOOKUP($J84,'[1]体检人员详细信息 （不含村干部）'!$B:$AT,22,FALSE)</f>
        <v>全日制</v>
      </c>
      <c r="AI84" s="21" t="str">
        <f>VLOOKUP($J84,'[1]体检人员详细信息 （不含村干部）'!$B:$AT,23,FALSE)</f>
        <v>日语</v>
      </c>
      <c r="AJ84" s="18" t="str">
        <f>VLOOKUP($J84,'[1]体检人员详细信息 （不含村干部）'!$B:$AT,24,FALSE)</f>
        <v>否</v>
      </c>
      <c r="AK84" s="18" t="str">
        <f>VLOOKUP($J84,'[1]体检人员详细信息 （不含村干部）'!$B:$AT,25,FALSE)</f>
        <v>否</v>
      </c>
      <c r="AL84" s="21" t="str">
        <f>VLOOKUP($J84,'[1]体检人员详细信息 （不含村干部）'!$B:$AT,32,FALSE)</f>
        <v>无</v>
      </c>
      <c r="AM84" s="21" t="str">
        <f>VLOOKUP($J84,'[1]体检人员详细信息 （不含村干部）'!$B:$AT,33,FALSE)</f>
        <v>无</v>
      </c>
      <c r="AN84" s="34" t="str">
        <f>VLOOKUP($J84,'[1]体检人员详细信息 （不含村干部）'!$B:$AT,37,FALSE)</f>
        <v>13609446240</v>
      </c>
      <c r="AO84" s="21" t="str">
        <f>VLOOKUP($J84,'[1]体检人员详细信息 （不含村干部）'!$B:$AT,38,FALSE)</f>
        <v>13212388679</v>
      </c>
      <c r="AP84" s="21" t="str">
        <f>VLOOKUP($J84,'[1]体检人员详细信息 （不含村干部）'!$B:$AT,39,FALSE)</f>
        <v>重庆市开州区碧水湾4-2-1002</v>
      </c>
      <c r="AQ84" s="37">
        <v>69</v>
      </c>
      <c r="AR84" s="37">
        <v>59.5</v>
      </c>
      <c r="AS84" s="37"/>
      <c r="AT84" s="37">
        <v>128.5</v>
      </c>
      <c r="AU84" s="37">
        <v>15</v>
      </c>
      <c r="AV84" s="38">
        <v>1</v>
      </c>
      <c r="AW84" s="38">
        <v>18</v>
      </c>
      <c r="AX84" s="38">
        <v>81.4</v>
      </c>
      <c r="AY84" s="37">
        <v>72.825</v>
      </c>
      <c r="AZ84" s="37">
        <v>1</v>
      </c>
    </row>
    <row r="85" ht="40" customHeight="1" spans="1:52">
      <c r="A85" s="31">
        <v>83</v>
      </c>
      <c r="B85" s="16" t="s">
        <v>982</v>
      </c>
      <c r="C85" s="16" t="s">
        <v>133</v>
      </c>
      <c r="D85" s="17" t="s">
        <v>983</v>
      </c>
      <c r="E85" s="19" t="s">
        <v>984</v>
      </c>
      <c r="F85" s="32" t="s">
        <v>984</v>
      </c>
      <c r="G85" s="17" t="s">
        <v>136</v>
      </c>
      <c r="H85" s="33" t="str">
        <f>VLOOKUP(E85,'[2]体检人员详细信息 （不含村干部）'!$A:$B,2,FALSE)</f>
        <v>500230199806160993</v>
      </c>
      <c r="I85" s="33" t="b">
        <f t="shared" si="12"/>
        <v>1</v>
      </c>
      <c r="J85" s="20" t="s">
        <v>985</v>
      </c>
      <c r="K85" s="20"/>
      <c r="L85" s="20" t="str">
        <f>VLOOKUP(J85,'[2]体检人员详细信息 （不含村干部）'!$B:$L,11,FALSE)</f>
        <v>汉族</v>
      </c>
      <c r="M85" s="20" t="b">
        <f t="shared" si="13"/>
        <v>1</v>
      </c>
      <c r="N85" s="20" t="str">
        <f>VLOOKUP(J85,'[1]体检人员详细信息 （不含村干部）'!$B:$AT,11,FALSE)</f>
        <v>汉族</v>
      </c>
      <c r="O85" s="20" t="str">
        <f>VLOOKUP(J85,'[2]体检人员详细信息 （不含村干部）'!$B:$M,12,FALSE)</f>
        <v>1998-06-16</v>
      </c>
      <c r="P85" s="20" t="b">
        <f t="shared" si="14"/>
        <v>1</v>
      </c>
      <c r="Q85" s="20" t="str">
        <f>VLOOKUP(J85,'[1]体检人员详细信息 （不含村干部）'!$B:$AT,12,FALSE)</f>
        <v>1998-06-16</v>
      </c>
      <c r="R85" s="20" t="str">
        <f>VLOOKUP(J85,'[2]体检人员详细信息 （不含村干部）'!$B:$N,13,FALSE)</f>
        <v>27</v>
      </c>
      <c r="S85" s="20" t="b">
        <f t="shared" si="15"/>
        <v>1</v>
      </c>
      <c r="T85" s="20" t="str">
        <f>VLOOKUP($J85,'[1]体检人员详细信息 （不含村干部）'!$B:$AT,13,FALSE)</f>
        <v>27</v>
      </c>
      <c r="U85" s="20" t="str">
        <f>VLOOKUP(J85,'[2]体检人员详细信息 （不含村干部）'!$B:$O,14,FALSE)</f>
        <v>重庆市丰都县</v>
      </c>
      <c r="V85" s="20" t="b">
        <f t="shared" si="16"/>
        <v>1</v>
      </c>
      <c r="W85" s="20" t="str">
        <f>VLOOKUP($J85,'[1]体检人员详细信息 （不含村干部）'!$B:$AT,14,FALSE)</f>
        <v>重庆市丰都县</v>
      </c>
      <c r="X85" s="20"/>
      <c r="Y85" s="20"/>
      <c r="Z85" s="20" t="str">
        <f>VLOOKUP($J85,'[1]体检人员详细信息 （不含村干部）'!$B:$AT,15,FALSE)</f>
        <v>共青团员</v>
      </c>
      <c r="AA85" s="20" t="str">
        <f>VLOOKUP($J85,'[1]体检人员详细信息 （不含村干部）'!$B:$AT,16,FALSE)</f>
        <v>湖南师范大学</v>
      </c>
      <c r="AB85" s="20" t="str">
        <f>VLOOKUP(D85,'[2]体检人员详细信息 （不含村干部）'!$C:$S,17,FALSE)</f>
        <v>人文地理学</v>
      </c>
      <c r="AC85" s="20" t="b">
        <f t="shared" si="17"/>
        <v>1</v>
      </c>
      <c r="AD85" s="20" t="str">
        <f>VLOOKUP($J85,'[1]体检人员详细信息 （不含村干部）'!$B:$AT,18,FALSE)</f>
        <v>人文地理学</v>
      </c>
      <c r="AE85" s="21" t="str">
        <f>VLOOKUP($J85,'[1]体检人员详细信息 （不含村干部）'!$B:$AT,17,FALSE)</f>
        <v>2026-07-01</v>
      </c>
      <c r="AF85" s="21" t="str">
        <f>VLOOKUP($J85,'[1]体检人员详细信息 （不含村干部）'!$B:$AT,19,FALSE)</f>
        <v>硕士研究生</v>
      </c>
      <c r="AG85" s="21" t="str">
        <f>VLOOKUP($J85,'[1]体检人员详细信息 （不含村干部）'!$B:$AT,20,FALSE)</f>
        <v>硕士</v>
      </c>
      <c r="AH85" s="21" t="str">
        <f>VLOOKUP($J85,'[1]体检人员详细信息 （不含村干部）'!$B:$AT,22,FALSE)</f>
        <v>全日制</v>
      </c>
      <c r="AI85" s="21" t="str">
        <f>VLOOKUP($J85,'[1]体检人员详细信息 （不含村干部）'!$B:$AT,23,FALSE)</f>
        <v>无</v>
      </c>
      <c r="AJ85" s="18" t="str">
        <f>VLOOKUP($J85,'[1]体检人员详细信息 （不含村干部）'!$B:$AT,24,FALSE)</f>
        <v>是</v>
      </c>
      <c r="AK85" s="18" t="str">
        <f>VLOOKUP($J85,'[1]体检人员详细信息 （不含村干部）'!$B:$AT,25,FALSE)</f>
        <v>否</v>
      </c>
      <c r="AL85" s="21" t="str">
        <f>VLOOKUP($J85,'[1]体检人员详细信息 （不含村干部）'!$B:$AT,32,FALSE)</f>
        <v>无</v>
      </c>
      <c r="AM85" s="21" t="str">
        <f>VLOOKUP($J85,'[1]体检人员详细信息 （不含村干部）'!$B:$AT,33,FALSE)</f>
        <v>无</v>
      </c>
      <c r="AN85" s="34" t="str">
        <f>VLOOKUP($J85,'[1]体检人员详细信息 （不含村干部）'!$B:$AT,37,FALSE)</f>
        <v>17861409650</v>
      </c>
      <c r="AO85" s="21" t="str">
        <f>VLOOKUP($J85,'[1]体检人员详细信息 （不含村干部）'!$B:$AT,38,FALSE)</f>
        <v>15223804362</v>
      </c>
      <c r="AP85" s="21" t="str">
        <f>VLOOKUP($J85,'[1]体检人员详细信息 （不含村干部）'!$B:$AT,39,FALSE)</f>
        <v>湖南省长沙市岳麓区湖南师范大学天马学生公寓22栋</v>
      </c>
      <c r="AQ85" s="37">
        <v>68</v>
      </c>
      <c r="AR85" s="37">
        <v>70</v>
      </c>
      <c r="AS85" s="37"/>
      <c r="AT85" s="37">
        <v>138</v>
      </c>
      <c r="AU85" s="37">
        <v>12</v>
      </c>
      <c r="AV85" s="38">
        <v>1</v>
      </c>
      <c r="AW85" s="38">
        <v>10</v>
      </c>
      <c r="AX85" s="38">
        <v>82.2</v>
      </c>
      <c r="AY85" s="37">
        <v>75.6</v>
      </c>
      <c r="AZ85" s="37">
        <v>1</v>
      </c>
    </row>
    <row r="86" ht="40" customHeight="1" spans="1:52">
      <c r="A86" s="31">
        <v>84</v>
      </c>
      <c r="B86" s="16" t="s">
        <v>982</v>
      </c>
      <c r="C86" s="16" t="s">
        <v>207</v>
      </c>
      <c r="D86" s="17" t="s">
        <v>993</v>
      </c>
      <c r="E86" s="19" t="s">
        <v>994</v>
      </c>
      <c r="F86" s="32" t="s">
        <v>994</v>
      </c>
      <c r="G86" s="17" t="s">
        <v>210</v>
      </c>
      <c r="H86" s="33" t="str">
        <f>VLOOKUP(E86,'[2]体检人员详细信息 （不含村干部）'!$A:$B,2,FALSE)</f>
        <v>511702200106011022</v>
      </c>
      <c r="I86" s="33" t="b">
        <f t="shared" si="12"/>
        <v>1</v>
      </c>
      <c r="J86" s="20" t="s">
        <v>995</v>
      </c>
      <c r="K86" s="20"/>
      <c r="L86" s="20" t="str">
        <f>VLOOKUP(J86,'[2]体检人员详细信息 （不含村干部）'!$B:$L,11,FALSE)</f>
        <v>汉族</v>
      </c>
      <c r="M86" s="20" t="b">
        <f t="shared" si="13"/>
        <v>1</v>
      </c>
      <c r="N86" s="20" t="str">
        <f>VLOOKUP(J86,'[1]体检人员详细信息 （不含村干部）'!$B:$AT,11,FALSE)</f>
        <v>汉族</v>
      </c>
      <c r="O86" s="20" t="str">
        <f>VLOOKUP(J86,'[2]体检人员详细信息 （不含村干部）'!$B:$M,12,FALSE)</f>
        <v>2001-06-01</v>
      </c>
      <c r="P86" s="20" t="b">
        <f t="shared" si="14"/>
        <v>1</v>
      </c>
      <c r="Q86" s="20" t="str">
        <f>VLOOKUP(J86,'[1]体检人员详细信息 （不含村干部）'!$B:$AT,12,FALSE)</f>
        <v>2001-06-01</v>
      </c>
      <c r="R86" s="20" t="str">
        <f>VLOOKUP(J86,'[2]体检人员详细信息 （不含村干部）'!$B:$N,13,FALSE)</f>
        <v>24</v>
      </c>
      <c r="S86" s="20" t="b">
        <f t="shared" si="15"/>
        <v>1</v>
      </c>
      <c r="T86" s="20" t="str">
        <f>VLOOKUP($J86,'[1]体检人员详细信息 （不含村干部）'!$B:$AT,13,FALSE)</f>
        <v>24</v>
      </c>
      <c r="U86" s="20" t="str">
        <f>VLOOKUP(J86,'[2]体检人员详细信息 （不含村干部）'!$B:$O,14,FALSE)</f>
        <v>四川省达州市通川区</v>
      </c>
      <c r="V86" s="20" t="b">
        <f t="shared" si="16"/>
        <v>1</v>
      </c>
      <c r="W86" s="20" t="str">
        <f>VLOOKUP($J86,'[1]体检人员详细信息 （不含村干部）'!$B:$AT,14,FALSE)</f>
        <v>四川省达州市通川区</v>
      </c>
      <c r="X86" s="20"/>
      <c r="Y86" s="20"/>
      <c r="Z86" s="20" t="str">
        <f>VLOOKUP($J86,'[1]体检人员详细信息 （不含村干部）'!$B:$AT,15,FALSE)</f>
        <v>中共党员</v>
      </c>
      <c r="AA86" s="20" t="str">
        <f>VLOOKUP($J86,'[1]体检人员详细信息 （不含村干部）'!$B:$AT,16,FALSE)</f>
        <v>西南石油大学</v>
      </c>
      <c r="AB86" s="20" t="str">
        <f>VLOOKUP(D86,'[2]体检人员详细信息 （不含村干部）'!$C:$S,17,FALSE)</f>
        <v>工商管理</v>
      </c>
      <c r="AC86" s="20" t="b">
        <f t="shared" si="17"/>
        <v>1</v>
      </c>
      <c r="AD86" s="20" t="str">
        <f>VLOOKUP($J86,'[1]体检人员详细信息 （不含村干部）'!$B:$AT,18,FALSE)</f>
        <v>工商管理</v>
      </c>
      <c r="AE86" s="21" t="str">
        <f>VLOOKUP($J86,'[1]体检人员详细信息 （不含村干部）'!$B:$AT,17,FALSE)</f>
        <v>2026-06-30</v>
      </c>
      <c r="AF86" s="21" t="str">
        <f>VLOOKUP($J86,'[1]体检人员详细信息 （不含村干部）'!$B:$AT,19,FALSE)</f>
        <v>硕士研究生</v>
      </c>
      <c r="AG86" s="21" t="str">
        <f>VLOOKUP($J86,'[1]体检人员详细信息 （不含村干部）'!$B:$AT,20,FALSE)</f>
        <v>硕士</v>
      </c>
      <c r="AH86" s="21" t="str">
        <f>VLOOKUP($J86,'[1]体检人员详细信息 （不含村干部）'!$B:$AT,22,FALSE)</f>
        <v>全日制</v>
      </c>
      <c r="AI86" s="21" t="str">
        <f>VLOOKUP($J86,'[1]体检人员详细信息 （不含村干部）'!$B:$AT,23,FALSE)</f>
        <v>无</v>
      </c>
      <c r="AJ86" s="18" t="str">
        <f>VLOOKUP($J86,'[1]体检人员详细信息 （不含村干部）'!$B:$AT,24,FALSE)</f>
        <v>是</v>
      </c>
      <c r="AK86" s="18" t="str">
        <f>VLOOKUP($J86,'[1]体检人员详细信息 （不含村干部）'!$B:$AT,25,FALSE)</f>
        <v>否</v>
      </c>
      <c r="AL86" s="21" t="str">
        <f>VLOOKUP($J86,'[1]体检人员详细信息 （不含村干部）'!$B:$AT,32,FALSE)</f>
        <v>无</v>
      </c>
      <c r="AM86" s="21" t="str">
        <f>VLOOKUP($J86,'[1]体检人员详细信息 （不含村干部）'!$B:$AT,33,FALSE)</f>
        <v>无</v>
      </c>
      <c r="AN86" s="34" t="str">
        <f>VLOOKUP($J86,'[1]体检人员详细信息 （不含村干部）'!$B:$AT,37,FALSE)</f>
        <v>15881792871</v>
      </c>
      <c r="AO86" s="21" t="str">
        <f>VLOOKUP($J86,'[1]体检人员详细信息 （不含村干部）'!$B:$AT,38,FALSE)</f>
        <v>18398860058</v>
      </c>
      <c r="AP86" s="21" t="str">
        <f>VLOOKUP($J86,'[1]体检人员详细信息 （不含村干部）'!$B:$AT,39,FALSE)</f>
        <v>四川省达州市通川区高家坝社区家属院</v>
      </c>
      <c r="AQ86" s="37">
        <v>68.5</v>
      </c>
      <c r="AR86" s="37">
        <v>69</v>
      </c>
      <c r="AS86" s="37"/>
      <c r="AT86" s="37">
        <v>137.5</v>
      </c>
      <c r="AU86" s="37">
        <v>12</v>
      </c>
      <c r="AV86" s="38">
        <v>1</v>
      </c>
      <c r="AW86" s="38">
        <v>2</v>
      </c>
      <c r="AX86" s="38">
        <v>84.4</v>
      </c>
      <c r="AY86" s="37">
        <v>76.575</v>
      </c>
      <c r="AZ86" s="37">
        <v>1</v>
      </c>
    </row>
    <row r="87" ht="40" customHeight="1" spans="1:52">
      <c r="A87" s="31">
        <v>85</v>
      </c>
      <c r="B87" s="16" t="s">
        <v>1002</v>
      </c>
      <c r="C87" s="16" t="s">
        <v>1003</v>
      </c>
      <c r="D87" s="17" t="s">
        <v>1004</v>
      </c>
      <c r="E87" s="19" t="s">
        <v>1005</v>
      </c>
      <c r="F87" s="32" t="s">
        <v>1005</v>
      </c>
      <c r="G87" s="17" t="s">
        <v>136</v>
      </c>
      <c r="H87" s="33" t="str">
        <f>VLOOKUP(E87,'[2]体检人员详细信息 （不含村干部）'!$A:$B,2,FALSE)</f>
        <v>500234199811293374</v>
      </c>
      <c r="I87" s="33" t="b">
        <f t="shared" si="12"/>
        <v>1</v>
      </c>
      <c r="J87" s="20" t="s">
        <v>1006</v>
      </c>
      <c r="K87" s="20"/>
      <c r="L87" s="20" t="str">
        <f>VLOOKUP(J87,'[2]体检人员详细信息 （不含村干部）'!$B:$L,11,FALSE)</f>
        <v>汉族</v>
      </c>
      <c r="M87" s="20" t="b">
        <f t="shared" si="13"/>
        <v>1</v>
      </c>
      <c r="N87" s="20" t="str">
        <f>VLOOKUP(J87,'[1]体检人员详细信息 （不含村干部）'!$B:$AT,11,FALSE)</f>
        <v>汉族</v>
      </c>
      <c r="O87" s="20" t="str">
        <f>VLOOKUP(J87,'[2]体检人员详细信息 （不含村干部）'!$B:$M,12,FALSE)</f>
        <v>1998-11-29</v>
      </c>
      <c r="P87" s="20" t="b">
        <f t="shared" si="14"/>
        <v>1</v>
      </c>
      <c r="Q87" s="20" t="str">
        <f>VLOOKUP(J87,'[1]体检人员详细信息 （不含村干部）'!$B:$AT,12,FALSE)</f>
        <v>1998-11-29</v>
      </c>
      <c r="R87" s="20" t="str">
        <f>VLOOKUP(J87,'[2]体检人员详细信息 （不含村干部）'!$B:$N,13,FALSE)</f>
        <v>27</v>
      </c>
      <c r="S87" s="20" t="b">
        <f t="shared" si="15"/>
        <v>1</v>
      </c>
      <c r="T87" s="20" t="str">
        <f>VLOOKUP($J87,'[1]体检人员详细信息 （不含村干部）'!$B:$AT,13,FALSE)</f>
        <v>27</v>
      </c>
      <c r="U87" s="20" t="str">
        <f>VLOOKUP(J87,'[2]体检人员详细信息 （不含村干部）'!$B:$O,14,FALSE)</f>
        <v>重庆市开州区九龙山镇双河村五组51号</v>
      </c>
      <c r="V87" s="20" t="b">
        <f t="shared" si="16"/>
        <v>1</v>
      </c>
      <c r="W87" s="20" t="str">
        <f>VLOOKUP($J87,'[1]体检人员详细信息 （不含村干部）'!$B:$AT,14,FALSE)</f>
        <v>重庆市开州区九龙山镇双河村五组51号</v>
      </c>
      <c r="X87" s="20"/>
      <c r="Y87" s="20"/>
      <c r="Z87" s="20" t="str">
        <f>VLOOKUP($J87,'[1]体检人员详细信息 （不含村干部）'!$B:$AT,15,FALSE)</f>
        <v>共青团员</v>
      </c>
      <c r="AA87" s="20" t="str">
        <f>VLOOKUP($J87,'[1]体检人员详细信息 （不含村干部）'!$B:$AT,16,FALSE)</f>
        <v>南华大学</v>
      </c>
      <c r="AB87" s="20" t="str">
        <f>VLOOKUP(D87,'[2]体检人员详细信息 （不含村干部）'!$C:$S,17,FALSE)</f>
        <v>土木水利</v>
      </c>
      <c r="AC87" s="20" t="b">
        <f t="shared" si="17"/>
        <v>1</v>
      </c>
      <c r="AD87" s="20" t="str">
        <f>VLOOKUP($J87,'[1]体检人员详细信息 （不含村干部）'!$B:$AT,18,FALSE)</f>
        <v>土木水利</v>
      </c>
      <c r="AE87" s="21" t="str">
        <f>VLOOKUP($J87,'[1]体检人员详细信息 （不含村干部）'!$B:$AT,17,FALSE)</f>
        <v>2024-06-15</v>
      </c>
      <c r="AF87" s="21" t="str">
        <f>VLOOKUP($J87,'[1]体检人员详细信息 （不含村干部）'!$B:$AT,19,FALSE)</f>
        <v>硕士研究生</v>
      </c>
      <c r="AG87" s="21" t="str">
        <f>VLOOKUP($J87,'[1]体检人员详细信息 （不含村干部）'!$B:$AT,20,FALSE)</f>
        <v>硕士</v>
      </c>
      <c r="AH87" s="21" t="str">
        <f>VLOOKUP($J87,'[1]体检人员详细信息 （不含村干部）'!$B:$AT,22,FALSE)</f>
        <v>全日制</v>
      </c>
      <c r="AI87" s="21" t="str">
        <f>VLOOKUP($J87,'[1]体检人员详细信息 （不含村干部）'!$B:$AT,23,FALSE)</f>
        <v>无</v>
      </c>
      <c r="AJ87" s="18" t="str">
        <f>VLOOKUP($J87,'[1]体检人员详细信息 （不含村干部）'!$B:$AT,24,FALSE)</f>
        <v>否</v>
      </c>
      <c r="AK87" s="18" t="str">
        <f>VLOOKUP($J87,'[1]体检人员详细信息 （不含村干部）'!$B:$AT,25,FALSE)</f>
        <v>是</v>
      </c>
      <c r="AL87" s="21" t="str">
        <f>VLOOKUP($J87,'[1]体检人员详细信息 （不含村干部）'!$B:$AT,32,FALSE)</f>
        <v>无</v>
      </c>
      <c r="AM87" s="21" t="str">
        <f>VLOOKUP($J87,'[1]体检人员详细信息 （不含村干部）'!$B:$AT,33,FALSE)</f>
        <v>无</v>
      </c>
      <c r="AN87" s="34" t="str">
        <f>VLOOKUP($J87,'[1]体检人员详细信息 （不含村干部）'!$B:$AT,37,FALSE)</f>
        <v>15736374176</v>
      </c>
      <c r="AO87" s="21" t="str">
        <f>VLOOKUP($J87,'[1]体检人员详细信息 （不含村干部）'!$B:$AT,38,FALSE)</f>
        <v>13594815612</v>
      </c>
      <c r="AP87" s="21" t="str">
        <f>VLOOKUP($J87,'[1]体检人员详细信息 （不含村干部）'!$B:$AT,39,FALSE)</f>
        <v>乐山市市中区翡翠明珠小区一栋二单元12-1</v>
      </c>
      <c r="AQ87" s="37">
        <v>68</v>
      </c>
      <c r="AR87" s="37">
        <v>67.5</v>
      </c>
      <c r="AS87" s="37"/>
      <c r="AT87" s="37">
        <v>135.5</v>
      </c>
      <c r="AU87" s="37">
        <v>13</v>
      </c>
      <c r="AV87" s="38">
        <v>1</v>
      </c>
      <c r="AW87" s="38">
        <v>14</v>
      </c>
      <c r="AX87" s="38">
        <v>76.8</v>
      </c>
      <c r="AY87" s="37">
        <v>72.275</v>
      </c>
      <c r="AZ87" s="37">
        <v>1</v>
      </c>
    </row>
    <row r="88" ht="40" customHeight="1" spans="1:52">
      <c r="A88" s="31">
        <v>86</v>
      </c>
      <c r="B88" s="16" t="s">
        <v>1015</v>
      </c>
      <c r="C88" s="16" t="s">
        <v>893</v>
      </c>
      <c r="D88" s="17" t="s">
        <v>1016</v>
      </c>
      <c r="E88" s="19" t="s">
        <v>1017</v>
      </c>
      <c r="F88" s="32" t="s">
        <v>1017</v>
      </c>
      <c r="G88" s="17" t="s">
        <v>210</v>
      </c>
      <c r="H88" s="33" t="str">
        <f>VLOOKUP(E88,'[2]体检人员详细信息 （不含村干部）'!$A:$B,2,FALSE)</f>
        <v>511322200101272585</v>
      </c>
      <c r="I88" s="33" t="b">
        <f t="shared" si="12"/>
        <v>1</v>
      </c>
      <c r="J88" s="20" t="s">
        <v>1018</v>
      </c>
      <c r="K88" s="20"/>
      <c r="L88" s="20" t="str">
        <f>VLOOKUP(J88,'[2]体检人员详细信息 （不含村干部）'!$B:$L,11,FALSE)</f>
        <v>汉族</v>
      </c>
      <c r="M88" s="20" t="b">
        <f t="shared" si="13"/>
        <v>1</v>
      </c>
      <c r="N88" s="20" t="str">
        <f>VLOOKUP(J88,'[1]体检人员详细信息 （不含村干部）'!$B:$AT,11,FALSE)</f>
        <v>汉族</v>
      </c>
      <c r="O88" s="20" t="str">
        <f>VLOOKUP(J88,'[2]体检人员详细信息 （不含村干部）'!$B:$M,12,FALSE)</f>
        <v>2001-01-27</v>
      </c>
      <c r="P88" s="20" t="b">
        <f t="shared" si="14"/>
        <v>1</v>
      </c>
      <c r="Q88" s="20" t="str">
        <f>VLOOKUP(J88,'[1]体检人员详细信息 （不含村干部）'!$B:$AT,12,FALSE)</f>
        <v>2001-01-27</v>
      </c>
      <c r="R88" s="20" t="str">
        <f>VLOOKUP(J88,'[2]体检人员详细信息 （不含村干部）'!$B:$N,13,FALSE)</f>
        <v>25</v>
      </c>
      <c r="S88" s="20" t="b">
        <f t="shared" si="15"/>
        <v>1</v>
      </c>
      <c r="T88" s="20" t="str">
        <f>VLOOKUP($J88,'[1]体检人员详细信息 （不含村干部）'!$B:$AT,13,FALSE)</f>
        <v>25</v>
      </c>
      <c r="U88" s="20" t="str">
        <f>VLOOKUP(J88,'[2]体检人员详细信息 （不含村干部）'!$B:$O,14,FALSE)</f>
        <v>四川省成都市</v>
      </c>
      <c r="V88" s="20" t="b">
        <f t="shared" si="16"/>
        <v>1</v>
      </c>
      <c r="W88" s="20" t="str">
        <f>VLOOKUP($J88,'[1]体检人员详细信息 （不含村干部）'!$B:$AT,14,FALSE)</f>
        <v>四川省成都市</v>
      </c>
      <c r="X88" s="20"/>
      <c r="Y88" s="20"/>
      <c r="Z88" s="20" t="str">
        <f>VLOOKUP($J88,'[1]体检人员详细信息 （不含村干部）'!$B:$AT,15,FALSE)</f>
        <v>共青团员</v>
      </c>
      <c r="AA88" s="20" t="str">
        <f>VLOOKUP($J88,'[1]体检人员详细信息 （不含村干部）'!$B:$AT,16,FALSE)</f>
        <v>香港浸会大学</v>
      </c>
      <c r="AB88" s="20" t="str">
        <f>VLOOKUP(D88,'[2]体检人员详细信息 （不含村干部）'!$C:$S,17,FALSE)</f>
        <v>新闻传播学</v>
      </c>
      <c r="AC88" s="20" t="b">
        <f t="shared" si="17"/>
        <v>1</v>
      </c>
      <c r="AD88" s="20" t="str">
        <f>VLOOKUP($J88,'[1]体检人员详细信息 （不含村干部）'!$B:$AT,18,FALSE)</f>
        <v>新闻传播学</v>
      </c>
      <c r="AE88" s="21" t="str">
        <f>VLOOKUP($J88,'[1]体检人员详细信息 （不含村干部）'!$B:$AT,17,FALSE)</f>
        <v>2024-10-31</v>
      </c>
      <c r="AF88" s="21" t="str">
        <f>VLOOKUP($J88,'[1]体检人员详细信息 （不含村干部）'!$B:$AT,19,FALSE)</f>
        <v>硕士研究生</v>
      </c>
      <c r="AG88" s="21" t="str">
        <f>VLOOKUP($J88,'[1]体检人员详细信息 （不含村干部）'!$B:$AT,20,FALSE)</f>
        <v>硕士</v>
      </c>
      <c r="AH88" s="21" t="str">
        <f>VLOOKUP($J88,'[1]体检人员详细信息 （不含村干部）'!$B:$AT,22,FALSE)</f>
        <v>全日制</v>
      </c>
      <c r="AI88" s="21" t="str">
        <f>VLOOKUP($J88,'[1]体检人员详细信息 （不含村干部）'!$B:$AT,23,FALSE)</f>
        <v>金融学</v>
      </c>
      <c r="AJ88" s="18" t="str">
        <f>VLOOKUP($J88,'[1]体检人员详细信息 （不含村干部）'!$B:$AT,24,FALSE)</f>
        <v>否</v>
      </c>
      <c r="AK88" s="18" t="str">
        <f>VLOOKUP($J88,'[1]体检人员详细信息 （不含村干部）'!$B:$AT,25,FALSE)</f>
        <v>是</v>
      </c>
      <c r="AL88" s="21" t="str">
        <f>VLOOKUP($J88,'[1]体检人员详细信息 （不含村干部）'!$B:$AT,32,FALSE)</f>
        <v>无</v>
      </c>
      <c r="AM88" s="21" t="str">
        <f>VLOOKUP($J88,'[1]体检人员详细信息 （不含村干部）'!$B:$AT,33,FALSE)</f>
        <v>无</v>
      </c>
      <c r="AN88" s="34" t="str">
        <f>VLOOKUP($J88,'[1]体检人员详细信息 （不含村干部）'!$B:$AT,37,FALSE)</f>
        <v>15928258173</v>
      </c>
      <c r="AO88" s="21" t="str">
        <f>VLOOKUP($J88,'[1]体检人员详细信息 （不含村干部）'!$B:$AT,38,FALSE)</f>
        <v>13795694635</v>
      </c>
      <c r="AP88" s="21" t="str">
        <f>VLOOKUP($J88,'[1]体检人员详细信息 （不含村干部）'!$B:$AT,39,FALSE)</f>
        <v>四川省达州市通川区中迪红星二期17栋</v>
      </c>
      <c r="AQ88" s="37">
        <v>68</v>
      </c>
      <c r="AR88" s="37">
        <v>69.5</v>
      </c>
      <c r="AS88" s="37"/>
      <c r="AT88" s="37">
        <v>137.5</v>
      </c>
      <c r="AU88" s="37">
        <v>13</v>
      </c>
      <c r="AV88" s="38">
        <v>1</v>
      </c>
      <c r="AW88" s="38">
        <v>5</v>
      </c>
      <c r="AX88" s="38">
        <v>80.8</v>
      </c>
      <c r="AY88" s="37">
        <v>74.775</v>
      </c>
      <c r="AZ88" s="37">
        <v>1</v>
      </c>
    </row>
    <row r="89" ht="40" customHeight="1" spans="1:52">
      <c r="A89" s="31">
        <v>87</v>
      </c>
      <c r="B89" s="16" t="s">
        <v>1025</v>
      </c>
      <c r="C89" s="16" t="s">
        <v>893</v>
      </c>
      <c r="D89" s="17" t="s">
        <v>1026</v>
      </c>
      <c r="E89" s="19" t="s">
        <v>1027</v>
      </c>
      <c r="F89" s="32" t="s">
        <v>1027</v>
      </c>
      <c r="G89" s="17" t="s">
        <v>210</v>
      </c>
      <c r="H89" s="33" t="str">
        <f>VLOOKUP(E89,'[2]体检人员详细信息 （不含村干部）'!$A:$B,2,FALSE)</f>
        <v>511724200111113443</v>
      </c>
      <c r="I89" s="33" t="b">
        <f t="shared" si="12"/>
        <v>1</v>
      </c>
      <c r="J89" s="20" t="s">
        <v>1028</v>
      </c>
      <c r="K89" s="20"/>
      <c r="L89" s="20" t="str">
        <f>VLOOKUP(J89,'[2]体检人员详细信息 （不含村干部）'!$B:$L,11,FALSE)</f>
        <v>汉族</v>
      </c>
      <c r="M89" s="20" t="b">
        <f t="shared" si="13"/>
        <v>1</v>
      </c>
      <c r="N89" s="20" t="str">
        <f>VLOOKUP(J89,'[1]体检人员详细信息 （不含村干部）'!$B:$AT,11,FALSE)</f>
        <v>汉族</v>
      </c>
      <c r="O89" s="20" t="str">
        <f>VLOOKUP(J89,'[2]体检人员详细信息 （不含村干部）'!$B:$M,12,FALSE)</f>
        <v>2001-11-11</v>
      </c>
      <c r="P89" s="20" t="b">
        <f t="shared" si="14"/>
        <v>1</v>
      </c>
      <c r="Q89" s="20" t="str">
        <f>VLOOKUP(J89,'[1]体检人员详细信息 （不含村干部）'!$B:$AT,12,FALSE)</f>
        <v>2001-11-11</v>
      </c>
      <c r="R89" s="20" t="str">
        <f>VLOOKUP(J89,'[2]体检人员详细信息 （不含村干部）'!$B:$N,13,FALSE)</f>
        <v>25</v>
      </c>
      <c r="S89" s="20" t="b">
        <f t="shared" si="15"/>
        <v>1</v>
      </c>
      <c r="T89" s="20" t="str">
        <f>VLOOKUP($J89,'[1]体检人员详细信息 （不含村干部）'!$B:$AT,13,FALSE)</f>
        <v>25</v>
      </c>
      <c r="U89" s="20" t="str">
        <f>VLOOKUP(J89,'[2]体检人员详细信息 （不含村干部）'!$B:$O,14,FALSE)</f>
        <v>四川省达州市</v>
      </c>
      <c r="V89" s="20" t="b">
        <f t="shared" si="16"/>
        <v>1</v>
      </c>
      <c r="W89" s="20" t="str">
        <f>VLOOKUP($J89,'[1]体检人员详细信息 （不含村干部）'!$B:$AT,14,FALSE)</f>
        <v>四川省达州市</v>
      </c>
      <c r="X89" s="20"/>
      <c r="Y89" s="20"/>
      <c r="Z89" s="20" t="str">
        <f>VLOOKUP($J89,'[1]体检人员详细信息 （不含村干部）'!$B:$AT,15,FALSE)</f>
        <v>中共党员</v>
      </c>
      <c r="AA89" s="20" t="str">
        <f>VLOOKUP($J89,'[1]体检人员详细信息 （不含村干部）'!$B:$AT,16,FALSE)</f>
        <v>南京医科大学</v>
      </c>
      <c r="AB89" s="20" t="str">
        <f>VLOOKUP(D89,'[2]体检人员详细信息 （不含村干部）'!$C:$S,17,FALSE)</f>
        <v>护理</v>
      </c>
      <c r="AC89" s="20" t="b">
        <f t="shared" si="17"/>
        <v>1</v>
      </c>
      <c r="AD89" s="20" t="str">
        <f>VLOOKUP($J89,'[1]体检人员详细信息 （不含村干部）'!$B:$AT,18,FALSE)</f>
        <v>护理</v>
      </c>
      <c r="AE89" s="21" t="str">
        <f>VLOOKUP($J89,'[1]体检人员详细信息 （不含村干部）'!$B:$AT,17,FALSE)</f>
        <v>2026-06-30</v>
      </c>
      <c r="AF89" s="21" t="str">
        <f>VLOOKUP($J89,'[1]体检人员详细信息 （不含村干部）'!$B:$AT,19,FALSE)</f>
        <v>硕士研究生</v>
      </c>
      <c r="AG89" s="21" t="str">
        <f>VLOOKUP($J89,'[1]体检人员详细信息 （不含村干部）'!$B:$AT,20,FALSE)</f>
        <v>硕士</v>
      </c>
      <c r="AH89" s="21" t="str">
        <f>VLOOKUP($J89,'[1]体检人员详细信息 （不含村干部）'!$B:$AT,22,FALSE)</f>
        <v>全日制</v>
      </c>
      <c r="AI89" s="21" t="str">
        <f>VLOOKUP($J89,'[1]体检人员详细信息 （不含村干部）'!$B:$AT,23,FALSE)</f>
        <v>无</v>
      </c>
      <c r="AJ89" s="18" t="str">
        <f>VLOOKUP($J89,'[1]体检人员详细信息 （不含村干部）'!$B:$AT,24,FALSE)</f>
        <v>是</v>
      </c>
      <c r="AK89" s="18" t="str">
        <f>VLOOKUP($J89,'[1]体检人员详细信息 （不含村干部）'!$B:$AT,25,FALSE)</f>
        <v>否</v>
      </c>
      <c r="AL89" s="21" t="str">
        <f>VLOOKUP($J89,'[1]体检人员详细信息 （不含村干部）'!$B:$AT,32,FALSE)</f>
        <v>无</v>
      </c>
      <c r="AM89" s="21" t="str">
        <f>VLOOKUP($J89,'[1]体检人员详细信息 （不含村干部）'!$B:$AT,33,FALSE)</f>
        <v>无</v>
      </c>
      <c r="AN89" s="34" t="str">
        <f>VLOOKUP($J89,'[1]体检人员详细信息 （不含村干部）'!$B:$AT,37,FALSE)</f>
        <v>17738603279</v>
      </c>
      <c r="AO89" s="21" t="str">
        <f>VLOOKUP($J89,'[1]体检人员详细信息 （不含村干部）'!$B:$AT,38,FALSE)</f>
        <v>19983752386</v>
      </c>
      <c r="AP89" s="21" t="str">
        <f>VLOOKUP($J89,'[1]体检人员详细信息 （不含村干部）'!$B:$AT,39,FALSE)</f>
        <v>江苏省南京市南京医科大学五台校区</v>
      </c>
      <c r="AQ89" s="37">
        <v>70.5</v>
      </c>
      <c r="AR89" s="37">
        <v>66.5</v>
      </c>
      <c r="AS89" s="37"/>
      <c r="AT89" s="37">
        <v>137</v>
      </c>
      <c r="AU89" s="37">
        <v>14</v>
      </c>
      <c r="AV89" s="38">
        <v>1</v>
      </c>
      <c r="AW89" s="38">
        <v>7</v>
      </c>
      <c r="AX89" s="38">
        <v>78.8</v>
      </c>
      <c r="AY89" s="37">
        <v>73.65</v>
      </c>
      <c r="AZ89" s="37">
        <v>1</v>
      </c>
    </row>
    <row r="90" ht="40" customHeight="1" spans="1:52">
      <c r="A90" s="31">
        <v>88</v>
      </c>
      <c r="B90" s="16" t="s">
        <v>1036</v>
      </c>
      <c r="C90" s="16" t="s">
        <v>1037</v>
      </c>
      <c r="D90" s="17" t="s">
        <v>1038</v>
      </c>
      <c r="E90" s="19" t="s">
        <v>1039</v>
      </c>
      <c r="F90" s="32" t="s">
        <v>1039</v>
      </c>
      <c r="G90" s="17" t="s">
        <v>136</v>
      </c>
      <c r="H90" s="33" t="str">
        <f>VLOOKUP(E90,'[2]体检人员详细信息 （不含村干部）'!$A:$B,2,FALSE)</f>
        <v>410326200208067590</v>
      </c>
      <c r="I90" s="33" t="b">
        <f t="shared" si="12"/>
        <v>1</v>
      </c>
      <c r="J90" s="20" t="s">
        <v>1040</v>
      </c>
      <c r="K90" s="20"/>
      <c r="L90" s="20" t="str">
        <f>VLOOKUP(J90,'[2]体检人员详细信息 （不含村干部）'!$B:$L,11,FALSE)</f>
        <v>汉族</v>
      </c>
      <c r="M90" s="20" t="b">
        <f t="shared" si="13"/>
        <v>1</v>
      </c>
      <c r="N90" s="20" t="str">
        <f>VLOOKUP(J90,'[1]体检人员详细信息 （不含村干部）'!$B:$AT,11,FALSE)</f>
        <v>汉族</v>
      </c>
      <c r="O90" s="20" t="str">
        <f>VLOOKUP(J90,'[2]体检人员详细信息 （不含村干部）'!$B:$M,12,FALSE)</f>
        <v>2002-08-06</v>
      </c>
      <c r="P90" s="20" t="b">
        <f t="shared" si="14"/>
        <v>1</v>
      </c>
      <c r="Q90" s="20" t="str">
        <f>VLOOKUP(J90,'[1]体检人员详细信息 （不含村干部）'!$B:$AT,12,FALSE)</f>
        <v>2002-08-06</v>
      </c>
      <c r="R90" s="20" t="str">
        <f>VLOOKUP(J90,'[2]体检人员详细信息 （不含村干部）'!$B:$N,13,FALSE)</f>
        <v>24</v>
      </c>
      <c r="S90" s="20" t="b">
        <f t="shared" si="15"/>
        <v>1</v>
      </c>
      <c r="T90" s="20" t="str">
        <f>VLOOKUP($J90,'[1]体检人员详细信息 （不含村干部）'!$B:$AT,13,FALSE)</f>
        <v>24</v>
      </c>
      <c r="U90" s="20" t="str">
        <f>VLOOKUP(J90,'[2]体检人员详细信息 （不含村干部）'!$B:$O,14,FALSE)</f>
        <v>重庆市开州区</v>
      </c>
      <c r="V90" s="20" t="b">
        <f t="shared" si="16"/>
        <v>1</v>
      </c>
      <c r="W90" s="20" t="str">
        <f>VLOOKUP($J90,'[1]体检人员详细信息 （不含村干部）'!$B:$AT,14,FALSE)</f>
        <v>重庆市开州区</v>
      </c>
      <c r="X90" s="20"/>
      <c r="Y90" s="20"/>
      <c r="Z90" s="20" t="str">
        <f>VLOOKUP($J90,'[1]体检人员详细信息 （不含村干部）'!$B:$AT,15,FALSE)</f>
        <v>群众</v>
      </c>
      <c r="AA90" s="20" t="str">
        <f>VLOOKUP($J90,'[1]体检人员详细信息 （不含村干部）'!$B:$AT,16,FALSE)</f>
        <v>四川大学</v>
      </c>
      <c r="AB90" s="20" t="str">
        <f>VLOOKUP(D90,'[2]体检人员详细信息 （不含村干部）'!$C:$S,17,FALSE)</f>
        <v>自动化</v>
      </c>
      <c r="AC90" s="20" t="b">
        <f t="shared" si="17"/>
        <v>1</v>
      </c>
      <c r="AD90" s="20" t="str">
        <f>VLOOKUP($J90,'[1]体检人员详细信息 （不含村干部）'!$B:$AT,18,FALSE)</f>
        <v>自动化</v>
      </c>
      <c r="AE90" s="21" t="str">
        <f>VLOOKUP($J90,'[1]体检人员详细信息 （不含村干部）'!$B:$AT,17,FALSE)</f>
        <v>2025-07-15</v>
      </c>
      <c r="AF90" s="21" t="str">
        <f>VLOOKUP($J90,'[1]体检人员详细信息 （不含村干部）'!$B:$AT,19,FALSE)</f>
        <v>大学本科</v>
      </c>
      <c r="AG90" s="21" t="str">
        <f>VLOOKUP($J90,'[1]体检人员详细信息 （不含村干部）'!$B:$AT,20,FALSE)</f>
        <v>学士</v>
      </c>
      <c r="AH90" s="21" t="str">
        <f>VLOOKUP($J90,'[1]体检人员详细信息 （不含村干部）'!$B:$AT,22,FALSE)</f>
        <v>全日制</v>
      </c>
      <c r="AI90" s="21" t="str">
        <f>VLOOKUP($J90,'[1]体检人员详细信息 （不含村干部）'!$B:$AT,23,FALSE)</f>
        <v>无</v>
      </c>
      <c r="AJ90" s="18" t="str">
        <f>VLOOKUP($J90,'[1]体检人员详细信息 （不含村干部）'!$B:$AT,24,FALSE)</f>
        <v>是</v>
      </c>
      <c r="AK90" s="18" t="str">
        <f>VLOOKUP($J90,'[1]体检人员详细信息 （不含村干部）'!$B:$AT,25,FALSE)</f>
        <v>是</v>
      </c>
      <c r="AL90" s="21" t="str">
        <f>VLOOKUP($J90,'[1]体检人员详细信息 （不含村干部）'!$B:$AT,32,FALSE)</f>
        <v>无</v>
      </c>
      <c r="AM90" s="21" t="str">
        <f>VLOOKUP($J90,'[1]体检人员详细信息 （不含村干部）'!$B:$AT,33,FALSE)</f>
        <v>无</v>
      </c>
      <c r="AN90" s="34" t="str">
        <f>VLOOKUP($J90,'[1]体检人员详细信息 （不含村干部）'!$B:$AT,37,FALSE)</f>
        <v>17358655135</v>
      </c>
      <c r="AO90" s="21" t="str">
        <f>VLOOKUP($J90,'[1]体检人员详细信息 （不含村干部）'!$B:$AT,38,FALSE)</f>
        <v>15870420011</v>
      </c>
      <c r="AP90" s="21" t="str">
        <f>VLOOKUP($J90,'[1]体检人员详细信息 （不含村干部）'!$B:$AT,39,FALSE)</f>
        <v>重庆市开县</v>
      </c>
      <c r="AQ90" s="37">
        <v>74.5</v>
      </c>
      <c r="AR90" s="37">
        <v>63.5</v>
      </c>
      <c r="AS90" s="37"/>
      <c r="AT90" s="37">
        <v>138</v>
      </c>
      <c r="AU90" s="37">
        <v>19</v>
      </c>
      <c r="AV90" s="38">
        <v>1</v>
      </c>
      <c r="AW90" s="38">
        <v>4</v>
      </c>
      <c r="AX90" s="38">
        <v>78.4</v>
      </c>
      <c r="AY90" s="37">
        <v>73.7</v>
      </c>
      <c r="AZ90" s="37">
        <v>1</v>
      </c>
    </row>
    <row r="91" ht="40" customHeight="1" spans="1:52">
      <c r="A91" s="31">
        <v>89</v>
      </c>
      <c r="B91" s="16" t="s">
        <v>1036</v>
      </c>
      <c r="C91" s="16" t="s">
        <v>1047</v>
      </c>
      <c r="D91" s="17" t="s">
        <v>1048</v>
      </c>
      <c r="E91" s="19" t="s">
        <v>1049</v>
      </c>
      <c r="F91" s="32" t="s">
        <v>1049</v>
      </c>
      <c r="G91" s="17" t="s">
        <v>210</v>
      </c>
      <c r="H91" s="33" t="str">
        <f>VLOOKUP(E91,'[2]体检人员详细信息 （不含村干部）'!$A:$B,2,FALSE)</f>
        <v>500234200310257020</v>
      </c>
      <c r="I91" s="33" t="b">
        <f t="shared" si="12"/>
        <v>1</v>
      </c>
      <c r="J91" s="20" t="s">
        <v>1050</v>
      </c>
      <c r="K91" s="20"/>
      <c r="L91" s="20" t="str">
        <f>VLOOKUP(J91,'[2]体检人员详细信息 （不含村干部）'!$B:$L,11,FALSE)</f>
        <v>汉族</v>
      </c>
      <c r="M91" s="20" t="b">
        <f t="shared" si="13"/>
        <v>1</v>
      </c>
      <c r="N91" s="20" t="str">
        <f>VLOOKUP(J91,'[1]体检人员详细信息 （不含村干部）'!$B:$AT,11,FALSE)</f>
        <v>汉族</v>
      </c>
      <c r="O91" s="20" t="str">
        <f>VLOOKUP(J91,'[2]体检人员详细信息 （不含村干部）'!$B:$M,12,FALSE)</f>
        <v>2003-10-25</v>
      </c>
      <c r="P91" s="20" t="b">
        <f t="shared" si="14"/>
        <v>1</v>
      </c>
      <c r="Q91" s="20" t="str">
        <f>VLOOKUP(J91,'[1]体检人员详细信息 （不含村干部）'!$B:$AT,12,FALSE)</f>
        <v>2003-10-25</v>
      </c>
      <c r="R91" s="20" t="str">
        <f>VLOOKUP(J91,'[2]体检人员详细信息 （不含村干部）'!$B:$N,13,FALSE)</f>
        <v>22</v>
      </c>
      <c r="S91" s="20" t="b">
        <f t="shared" si="15"/>
        <v>1</v>
      </c>
      <c r="T91" s="20" t="str">
        <f>VLOOKUP($J91,'[1]体检人员详细信息 （不含村干部）'!$B:$AT,13,FALSE)</f>
        <v>22</v>
      </c>
      <c r="U91" s="20" t="str">
        <f>VLOOKUP(J91,'[2]体检人员详细信息 （不含村干部）'!$B:$O,14,FALSE)</f>
        <v>重庆市开州区白桥镇桂花村9组6号</v>
      </c>
      <c r="V91" s="20" t="b">
        <f t="shared" si="16"/>
        <v>1</v>
      </c>
      <c r="W91" s="20" t="str">
        <f>VLOOKUP($J91,'[1]体检人员详细信息 （不含村干部）'!$B:$AT,14,FALSE)</f>
        <v>重庆市开州区白桥镇桂花村9组6号</v>
      </c>
      <c r="X91" s="20"/>
      <c r="Y91" s="20"/>
      <c r="Z91" s="20" t="str">
        <f>VLOOKUP($J91,'[1]体检人员详细信息 （不含村干部）'!$B:$AT,15,FALSE)</f>
        <v>共青团员</v>
      </c>
      <c r="AA91" s="20" t="str">
        <f>VLOOKUP($J91,'[1]体检人员详细信息 （不含村干部）'!$B:$AT,16,FALSE)</f>
        <v>长春工业大学</v>
      </c>
      <c r="AB91" s="20" t="str">
        <f>VLOOKUP(D91,'[2]体检人员详细信息 （不含村干部）'!$C:$S,17,FALSE)</f>
        <v>生物工程</v>
      </c>
      <c r="AC91" s="20" t="b">
        <f t="shared" si="17"/>
        <v>1</v>
      </c>
      <c r="AD91" s="20" t="str">
        <f>VLOOKUP($J91,'[1]体检人员详细信息 （不含村干部）'!$B:$AT,18,FALSE)</f>
        <v>生物工程</v>
      </c>
      <c r="AE91" s="21" t="str">
        <f>VLOOKUP($J91,'[1]体检人员详细信息 （不含村干部）'!$B:$AT,17,FALSE)</f>
        <v>2026-07-01</v>
      </c>
      <c r="AF91" s="21" t="str">
        <f>VLOOKUP($J91,'[1]体检人员详细信息 （不含村干部）'!$B:$AT,19,FALSE)</f>
        <v>大学本科</v>
      </c>
      <c r="AG91" s="21" t="str">
        <f>VLOOKUP($J91,'[1]体检人员详细信息 （不含村干部）'!$B:$AT,20,FALSE)</f>
        <v>学士</v>
      </c>
      <c r="AH91" s="21" t="str">
        <f>VLOOKUP($J91,'[1]体检人员详细信息 （不含村干部）'!$B:$AT,22,FALSE)</f>
        <v>全日制</v>
      </c>
      <c r="AI91" s="21" t="str">
        <f>VLOOKUP($J91,'[1]体检人员详细信息 （不含村干部）'!$B:$AT,23,FALSE)</f>
        <v>无</v>
      </c>
      <c r="AJ91" s="18" t="str">
        <f>VLOOKUP($J91,'[1]体检人员详细信息 （不含村干部）'!$B:$AT,24,FALSE)</f>
        <v>是</v>
      </c>
      <c r="AK91" s="18" t="str">
        <f>VLOOKUP($J91,'[1]体检人员详细信息 （不含村干部）'!$B:$AT,25,FALSE)</f>
        <v>是</v>
      </c>
      <c r="AL91" s="21" t="str">
        <f>VLOOKUP($J91,'[1]体检人员详细信息 （不含村干部）'!$B:$AT,32,FALSE)</f>
        <v>无</v>
      </c>
      <c r="AM91" s="21" t="str">
        <f>VLOOKUP($J91,'[1]体检人员详细信息 （不含村干部）'!$B:$AT,33,FALSE)</f>
        <v>无</v>
      </c>
      <c r="AN91" s="34" t="str">
        <f>VLOOKUP($J91,'[1]体检人员详细信息 （不含村干部）'!$B:$AT,37,FALSE)</f>
        <v>13274476851</v>
      </c>
      <c r="AO91" s="21" t="str">
        <f>VLOOKUP($J91,'[1]体检人员详细信息 （不含村干部）'!$B:$AT,38,FALSE)</f>
        <v>15215291308</v>
      </c>
      <c r="AP91" s="21" t="str">
        <f>VLOOKUP($J91,'[1]体检人员详细信息 （不含村干部）'!$B:$AT,39,FALSE)</f>
        <v>重庆市开州区云枫街道枫叶金岛四组团C栋5单元302</v>
      </c>
      <c r="AQ91" s="37">
        <v>69</v>
      </c>
      <c r="AR91" s="37">
        <v>69</v>
      </c>
      <c r="AS91" s="37"/>
      <c r="AT91" s="37">
        <v>138</v>
      </c>
      <c r="AU91" s="37">
        <v>19</v>
      </c>
      <c r="AV91" s="38">
        <v>1</v>
      </c>
      <c r="AW91" s="38">
        <v>3</v>
      </c>
      <c r="AX91" s="38">
        <v>75.4</v>
      </c>
      <c r="AY91" s="37">
        <v>72.2</v>
      </c>
      <c r="AZ91" s="37">
        <v>1</v>
      </c>
    </row>
    <row r="92" ht="40" customHeight="1" spans="1:52">
      <c r="A92" s="31">
        <v>90</v>
      </c>
      <c r="B92" s="16" t="s">
        <v>1036</v>
      </c>
      <c r="C92" s="16" t="s">
        <v>1057</v>
      </c>
      <c r="D92" s="17" t="s">
        <v>1058</v>
      </c>
      <c r="E92" s="19" t="s">
        <v>1059</v>
      </c>
      <c r="F92" s="32" t="s">
        <v>1059</v>
      </c>
      <c r="G92" s="17" t="s">
        <v>210</v>
      </c>
      <c r="H92" s="33" t="str">
        <f>VLOOKUP(E92,'[2]体检人员详细信息 （不含村干部）'!$A:$B,2,FALSE)</f>
        <v>500234199810176344</v>
      </c>
      <c r="I92" s="33" t="b">
        <f t="shared" si="12"/>
        <v>1</v>
      </c>
      <c r="J92" s="20" t="s">
        <v>1060</v>
      </c>
      <c r="K92" s="20"/>
      <c r="L92" s="20" t="str">
        <f>VLOOKUP(J92,'[2]体检人员详细信息 （不含村干部）'!$B:$L,11,FALSE)</f>
        <v>汉族</v>
      </c>
      <c r="M92" s="20" t="b">
        <f t="shared" si="13"/>
        <v>1</v>
      </c>
      <c r="N92" s="20" t="str">
        <f>VLOOKUP(J92,'[1]体检人员详细信息 （不含村干部）'!$B:$AT,11,FALSE)</f>
        <v>汉族</v>
      </c>
      <c r="O92" s="20" t="str">
        <f>VLOOKUP(J92,'[2]体检人员详细信息 （不含村干部）'!$B:$M,12,FALSE)</f>
        <v>1998-10-17</v>
      </c>
      <c r="P92" s="20" t="b">
        <f t="shared" si="14"/>
        <v>1</v>
      </c>
      <c r="Q92" s="20" t="str">
        <f>VLOOKUP(J92,'[1]体检人员详细信息 （不含村干部）'!$B:$AT,12,FALSE)</f>
        <v>1998-10-17</v>
      </c>
      <c r="R92" s="20" t="str">
        <f>VLOOKUP(J92,'[2]体检人员详细信息 （不含村干部）'!$B:$N,13,FALSE)</f>
        <v>28</v>
      </c>
      <c r="S92" s="20" t="b">
        <f t="shared" si="15"/>
        <v>1</v>
      </c>
      <c r="T92" s="20" t="str">
        <f>VLOOKUP($J92,'[1]体检人员详细信息 （不含村干部）'!$B:$AT,13,FALSE)</f>
        <v>28</v>
      </c>
      <c r="U92" s="20" t="str">
        <f>VLOOKUP(J92,'[2]体检人员详细信息 （不含村干部）'!$B:$O,14,FALSE)</f>
        <v>重庆市开州区</v>
      </c>
      <c r="V92" s="20" t="b">
        <f t="shared" si="16"/>
        <v>1</v>
      </c>
      <c r="W92" s="20" t="str">
        <f>VLOOKUP($J92,'[1]体检人员详细信息 （不含村干部）'!$B:$AT,14,FALSE)</f>
        <v>重庆市开州区</v>
      </c>
      <c r="X92" s="20"/>
      <c r="Y92" s="20"/>
      <c r="Z92" s="20" t="str">
        <f>VLOOKUP($J92,'[1]体检人员详细信息 （不含村干部）'!$B:$AT,15,FALSE)</f>
        <v>共青团员</v>
      </c>
      <c r="AA92" s="20" t="str">
        <f>VLOOKUP($J92,'[1]体检人员详细信息 （不含村干部）'!$B:$AT,16,FALSE)</f>
        <v>四川外国语大学</v>
      </c>
      <c r="AB92" s="20" t="str">
        <f>VLOOKUP(D92,'[2]体检人员详细信息 （不含村干部）'!$C:$S,17,FALSE)</f>
        <v>广播电视学</v>
      </c>
      <c r="AC92" s="20" t="b">
        <f t="shared" si="17"/>
        <v>1</v>
      </c>
      <c r="AD92" s="20" t="str">
        <f>VLOOKUP($J92,'[1]体检人员详细信息 （不含村干部）'!$B:$AT,18,FALSE)</f>
        <v>广播电视学</v>
      </c>
      <c r="AE92" s="21" t="str">
        <f>VLOOKUP($J92,'[1]体检人员详细信息 （不含村干部）'!$B:$AT,17,FALSE)</f>
        <v>2019-07-01</v>
      </c>
      <c r="AF92" s="21" t="str">
        <f>VLOOKUP($J92,'[1]体检人员详细信息 （不含村干部）'!$B:$AT,19,FALSE)</f>
        <v>大学本科</v>
      </c>
      <c r="AG92" s="21" t="str">
        <f>VLOOKUP($J92,'[1]体检人员详细信息 （不含村干部）'!$B:$AT,20,FALSE)</f>
        <v>学士</v>
      </c>
      <c r="AH92" s="21" t="str">
        <f>VLOOKUP($J92,'[1]体检人员详细信息 （不含村干部）'!$B:$AT,22,FALSE)</f>
        <v>全日制</v>
      </c>
      <c r="AI92" s="21" t="str">
        <f>VLOOKUP($J92,'[1]体检人员详细信息 （不含村干部）'!$B:$AT,23,FALSE)</f>
        <v>无</v>
      </c>
      <c r="AJ92" s="18" t="str">
        <f>VLOOKUP($J92,'[1]体检人员详细信息 （不含村干部）'!$B:$AT,24,FALSE)</f>
        <v>否</v>
      </c>
      <c r="AK92" s="18" t="str">
        <f>VLOOKUP($J92,'[1]体检人员详细信息 （不含村干部）'!$B:$AT,25,FALSE)</f>
        <v>否</v>
      </c>
      <c r="AL92" s="21" t="str">
        <f>VLOOKUP($J92,'[1]体检人员详细信息 （不含村干部）'!$B:$AT,32,FALSE)</f>
        <v>无</v>
      </c>
      <c r="AM92" s="21" t="str">
        <f>VLOOKUP($J92,'[1]体检人员详细信息 （不含村干部）'!$B:$AT,33,FALSE)</f>
        <v>无</v>
      </c>
      <c r="AN92" s="34" t="str">
        <f>VLOOKUP($J92,'[1]体检人员详细信息 （不含村干部）'!$B:$AT,37,FALSE)</f>
        <v>15202327279</v>
      </c>
      <c r="AO92" s="21" t="str">
        <f>VLOOKUP($J92,'[1]体检人员详细信息 （不含村干部）'!$B:$AT,38,FALSE)</f>
        <v>18847340257</v>
      </c>
      <c r="AP92" s="21" t="str">
        <f>VLOOKUP($J92,'[1]体检人员详细信息 （不含村干部）'!$B:$AT,39,FALSE)</f>
        <v>重庆市开州区文峰街道中原都市花园</v>
      </c>
      <c r="AQ92" s="37">
        <v>71</v>
      </c>
      <c r="AR92" s="37">
        <v>68</v>
      </c>
      <c r="AS92" s="37"/>
      <c r="AT92" s="37">
        <v>139</v>
      </c>
      <c r="AU92" s="37">
        <v>19</v>
      </c>
      <c r="AV92" s="38">
        <v>1</v>
      </c>
      <c r="AW92" s="38">
        <v>14</v>
      </c>
      <c r="AX92" s="38">
        <v>81.4</v>
      </c>
      <c r="AY92" s="37">
        <v>75.45</v>
      </c>
      <c r="AZ92" s="37">
        <v>1</v>
      </c>
    </row>
    <row r="93" ht="40" customHeight="1" spans="1:52">
      <c r="A93" s="31">
        <v>91</v>
      </c>
      <c r="B93" s="16" t="s">
        <v>1036</v>
      </c>
      <c r="C93" s="16" t="s">
        <v>1067</v>
      </c>
      <c r="D93" s="17" t="s">
        <v>1068</v>
      </c>
      <c r="E93" s="19" t="s">
        <v>1069</v>
      </c>
      <c r="F93" s="32" t="s">
        <v>1069</v>
      </c>
      <c r="G93" s="17" t="s">
        <v>136</v>
      </c>
      <c r="H93" s="33" t="str">
        <f>VLOOKUP(E93,'[2]体检人员详细信息 （不含村干部）'!$A:$B,2,FALSE)</f>
        <v>500234200107080434</v>
      </c>
      <c r="I93" s="33" t="b">
        <f t="shared" si="12"/>
        <v>1</v>
      </c>
      <c r="J93" s="20" t="s">
        <v>1070</v>
      </c>
      <c r="K93" s="20"/>
      <c r="L93" s="20" t="str">
        <f>VLOOKUP(J93,'[2]体检人员详细信息 （不含村干部）'!$B:$L,11,FALSE)</f>
        <v>汉族</v>
      </c>
      <c r="M93" s="20" t="b">
        <f t="shared" si="13"/>
        <v>1</v>
      </c>
      <c r="N93" s="20" t="str">
        <f>VLOOKUP(J93,'[1]体检人员详细信息 （不含村干部）'!$B:$AT,11,FALSE)</f>
        <v>汉族</v>
      </c>
      <c r="O93" s="20" t="str">
        <f>VLOOKUP(J93,'[2]体检人员详细信息 （不含村干部）'!$B:$M,12,FALSE)</f>
        <v>2001-07-08</v>
      </c>
      <c r="P93" s="20" t="b">
        <f t="shared" si="14"/>
        <v>1</v>
      </c>
      <c r="Q93" s="20" t="str">
        <f>VLOOKUP(J93,'[1]体检人员详细信息 （不含村干部）'!$B:$AT,12,FALSE)</f>
        <v>2001-07-08</v>
      </c>
      <c r="R93" s="20" t="str">
        <f>VLOOKUP(J93,'[2]体检人员详细信息 （不含村干部）'!$B:$N,13,FALSE)</f>
        <v>24</v>
      </c>
      <c r="S93" s="20" t="b">
        <f t="shared" si="15"/>
        <v>1</v>
      </c>
      <c r="T93" s="20" t="str">
        <f>VLOOKUP($J93,'[1]体检人员详细信息 （不含村干部）'!$B:$AT,13,FALSE)</f>
        <v>24</v>
      </c>
      <c r="U93" s="20" t="str">
        <f>VLOOKUP(J93,'[2]体检人员详细信息 （不含村干部）'!$B:$O,14,FALSE)</f>
        <v>重庆市开州区</v>
      </c>
      <c r="V93" s="20" t="b">
        <f t="shared" si="16"/>
        <v>1</v>
      </c>
      <c r="W93" s="20" t="str">
        <f>VLOOKUP($J93,'[1]体检人员详细信息 （不含村干部）'!$B:$AT,14,FALSE)</f>
        <v>重庆市开州区</v>
      </c>
      <c r="X93" s="20"/>
      <c r="Y93" s="20"/>
      <c r="Z93" s="20" t="str">
        <f>VLOOKUP($J93,'[1]体检人员详细信息 （不含村干部）'!$B:$AT,15,FALSE)</f>
        <v>共青团员</v>
      </c>
      <c r="AA93" s="20" t="str">
        <f>VLOOKUP($J93,'[1]体检人员详细信息 （不含村干部）'!$B:$AT,16,FALSE)</f>
        <v>重庆文理学院</v>
      </c>
      <c r="AB93" s="20" t="str">
        <f>VLOOKUP(D93,'[2]体检人员详细信息 （不含村干部）'!$C:$S,17,FALSE)</f>
        <v>电气工程及其自动化</v>
      </c>
      <c r="AC93" s="20" t="b">
        <f t="shared" si="17"/>
        <v>1</v>
      </c>
      <c r="AD93" s="20" t="str">
        <f>VLOOKUP($J93,'[1]体检人员详细信息 （不含村干部）'!$B:$AT,18,FALSE)</f>
        <v>电气工程及其自动化</v>
      </c>
      <c r="AE93" s="21" t="str">
        <f>VLOOKUP($J93,'[1]体检人员详细信息 （不含村干部）'!$B:$AT,17,FALSE)</f>
        <v>2023-06-18</v>
      </c>
      <c r="AF93" s="21" t="str">
        <f>VLOOKUP($J93,'[1]体检人员详细信息 （不含村干部）'!$B:$AT,19,FALSE)</f>
        <v>大学本科</v>
      </c>
      <c r="AG93" s="21" t="str">
        <f>VLOOKUP($J93,'[1]体检人员详细信息 （不含村干部）'!$B:$AT,20,FALSE)</f>
        <v>学士</v>
      </c>
      <c r="AH93" s="21" t="str">
        <f>VLOOKUP($J93,'[1]体检人员详细信息 （不含村干部）'!$B:$AT,22,FALSE)</f>
        <v>全日制</v>
      </c>
      <c r="AI93" s="21" t="str">
        <f>VLOOKUP($J93,'[1]体检人员详细信息 （不含村干部）'!$B:$AT,23,FALSE)</f>
        <v>无</v>
      </c>
      <c r="AJ93" s="18" t="str">
        <f>VLOOKUP($J93,'[1]体检人员详细信息 （不含村干部）'!$B:$AT,24,FALSE)</f>
        <v>否</v>
      </c>
      <c r="AK93" s="18" t="str">
        <f>VLOOKUP($J93,'[1]体检人员详细信息 （不含村干部）'!$B:$AT,25,FALSE)</f>
        <v>否</v>
      </c>
      <c r="AL93" s="21" t="str">
        <f>VLOOKUP($J93,'[1]体检人员详细信息 （不含村干部）'!$B:$AT,32,FALSE)</f>
        <v>无</v>
      </c>
      <c r="AM93" s="21" t="str">
        <f>VLOOKUP($J93,'[1]体检人员详细信息 （不含村干部）'!$B:$AT,33,FALSE)</f>
        <v>无</v>
      </c>
      <c r="AN93" s="34" t="str">
        <f>VLOOKUP($J93,'[1]体检人员详细信息 （不含村干部）'!$B:$AT,37,FALSE)</f>
        <v>19922982745</v>
      </c>
      <c r="AO93" s="21" t="str">
        <f>VLOOKUP($J93,'[1]体检人员详细信息 （不含村干部）'!$B:$AT,38,FALSE)</f>
        <v>13594708418</v>
      </c>
      <c r="AP93" s="21" t="str">
        <f>VLOOKUP($J93,'[1]体检人员详细信息 （不含村干部）'!$B:$AT,39,FALSE)</f>
        <v>重庆市开州区汉丰街道中华城5-15-7</v>
      </c>
      <c r="AQ93" s="37">
        <v>74</v>
      </c>
      <c r="AR93" s="37">
        <v>65</v>
      </c>
      <c r="AS93" s="37"/>
      <c r="AT93" s="37">
        <v>139</v>
      </c>
      <c r="AU93" s="37">
        <v>16</v>
      </c>
      <c r="AV93" s="38">
        <v>1</v>
      </c>
      <c r="AW93" s="38">
        <v>10</v>
      </c>
      <c r="AX93" s="38">
        <v>73.2</v>
      </c>
      <c r="AY93" s="37">
        <v>71.35</v>
      </c>
      <c r="AZ93" s="37">
        <v>1</v>
      </c>
    </row>
    <row r="94" ht="40" customHeight="1" spans="1:52">
      <c r="A94" s="31">
        <v>92</v>
      </c>
      <c r="B94" s="16" t="s">
        <v>1036</v>
      </c>
      <c r="C94" s="16" t="s">
        <v>1077</v>
      </c>
      <c r="D94" s="17" t="s">
        <v>1078</v>
      </c>
      <c r="E94" s="19" t="s">
        <v>1079</v>
      </c>
      <c r="F94" s="32" t="s">
        <v>1079</v>
      </c>
      <c r="G94" s="17" t="s">
        <v>210</v>
      </c>
      <c r="H94" s="33" t="str">
        <f>VLOOKUP(E94,'[2]体检人员详细信息 （不含村干部）'!$A:$B,2,FALSE)</f>
        <v>500234200310107807</v>
      </c>
      <c r="I94" s="33" t="b">
        <f t="shared" si="12"/>
        <v>1</v>
      </c>
      <c r="J94" s="20" t="s">
        <v>1080</v>
      </c>
      <c r="K94" s="20"/>
      <c r="L94" s="20" t="str">
        <f>VLOOKUP(J94,'[2]体检人员详细信息 （不含村干部）'!$B:$L,11,FALSE)</f>
        <v>汉族</v>
      </c>
      <c r="M94" s="20" t="b">
        <f t="shared" si="13"/>
        <v>1</v>
      </c>
      <c r="N94" s="20" t="str">
        <f>VLOOKUP(J94,'[1]体检人员详细信息 （不含村干部）'!$B:$AT,11,FALSE)</f>
        <v>汉族</v>
      </c>
      <c r="O94" s="20" t="str">
        <f>VLOOKUP(J94,'[2]体检人员详细信息 （不含村干部）'!$B:$M,12,FALSE)</f>
        <v>2003-10-10</v>
      </c>
      <c r="P94" s="20" t="b">
        <f t="shared" si="14"/>
        <v>1</v>
      </c>
      <c r="Q94" s="20" t="str">
        <f>VLOOKUP(J94,'[1]体检人员详细信息 （不含村干部）'!$B:$AT,12,FALSE)</f>
        <v>2003-10-10</v>
      </c>
      <c r="R94" s="20" t="str">
        <f>VLOOKUP(J94,'[2]体检人员详细信息 （不含村干部）'!$B:$N,13,FALSE)</f>
        <v>22</v>
      </c>
      <c r="S94" s="20" t="b">
        <f t="shared" si="15"/>
        <v>1</v>
      </c>
      <c r="T94" s="20" t="str">
        <f>VLOOKUP($J94,'[1]体检人员详细信息 （不含村干部）'!$B:$AT,13,FALSE)</f>
        <v>22</v>
      </c>
      <c r="U94" s="20" t="str">
        <f>VLOOKUP(J94,'[2]体检人员详细信息 （不含村干部）'!$B:$O,14,FALSE)</f>
        <v>重庆市开州区</v>
      </c>
      <c r="V94" s="20" t="b">
        <f t="shared" si="16"/>
        <v>1</v>
      </c>
      <c r="W94" s="20" t="str">
        <f>VLOOKUP($J94,'[1]体检人员详细信息 （不含村干部）'!$B:$AT,14,FALSE)</f>
        <v>重庆市开州区</v>
      </c>
      <c r="X94" s="20"/>
      <c r="Y94" s="20"/>
      <c r="Z94" s="20" t="str">
        <f>VLOOKUP($J94,'[1]体检人员详细信息 （不含村干部）'!$B:$AT,15,FALSE)</f>
        <v>共青团员</v>
      </c>
      <c r="AA94" s="20" t="str">
        <f>VLOOKUP($J94,'[1]体检人员详细信息 （不含村干部）'!$B:$AT,16,FALSE)</f>
        <v>长江师范学院</v>
      </c>
      <c r="AB94" s="20" t="str">
        <f>VLOOKUP(D94,'[2]体检人员详细信息 （不含村干部）'!$C:$S,17,FALSE)</f>
        <v>电子信息科学与技术</v>
      </c>
      <c r="AC94" s="20" t="b">
        <f t="shared" si="17"/>
        <v>1</v>
      </c>
      <c r="AD94" s="20" t="str">
        <f>VLOOKUP($J94,'[1]体检人员详细信息 （不含村干部）'!$B:$AT,18,FALSE)</f>
        <v>电子信息科学与技术</v>
      </c>
      <c r="AE94" s="21" t="str">
        <f>VLOOKUP($J94,'[1]体检人员详细信息 （不含村干部）'!$B:$AT,17,FALSE)</f>
        <v>2025-06-30</v>
      </c>
      <c r="AF94" s="21" t="str">
        <f>VLOOKUP($J94,'[1]体检人员详细信息 （不含村干部）'!$B:$AT,19,FALSE)</f>
        <v>大学本科</v>
      </c>
      <c r="AG94" s="21" t="str">
        <f>VLOOKUP($J94,'[1]体检人员详细信息 （不含村干部）'!$B:$AT,20,FALSE)</f>
        <v>学士</v>
      </c>
      <c r="AH94" s="21" t="str">
        <f>VLOOKUP($J94,'[1]体检人员详细信息 （不含村干部）'!$B:$AT,22,FALSE)</f>
        <v>全日制</v>
      </c>
      <c r="AI94" s="21" t="str">
        <f>VLOOKUP($J94,'[1]体检人员详细信息 （不含村干部）'!$B:$AT,23,FALSE)</f>
        <v>无</v>
      </c>
      <c r="AJ94" s="18" t="str">
        <f>VLOOKUP($J94,'[1]体检人员详细信息 （不含村干部）'!$B:$AT,24,FALSE)</f>
        <v>否</v>
      </c>
      <c r="AK94" s="18" t="str">
        <f>VLOOKUP($J94,'[1]体检人员详细信息 （不含村干部）'!$B:$AT,25,FALSE)</f>
        <v>是</v>
      </c>
      <c r="AL94" s="21" t="str">
        <f>VLOOKUP($J94,'[1]体检人员详细信息 （不含村干部）'!$B:$AT,32,FALSE)</f>
        <v>无</v>
      </c>
      <c r="AM94" s="21" t="str">
        <f>VLOOKUP($J94,'[1]体检人员详细信息 （不含村干部）'!$B:$AT,33,FALSE)</f>
        <v>无</v>
      </c>
      <c r="AN94" s="34" t="str">
        <f>VLOOKUP($J94,'[1]体检人员详细信息 （不含村干部）'!$B:$AT,37,FALSE)</f>
        <v>17784226447</v>
      </c>
      <c r="AO94" s="21" t="str">
        <f>VLOOKUP($J94,'[1]体检人员详细信息 （不含村干部）'!$B:$AT,38,FALSE)</f>
        <v>15123470909</v>
      </c>
      <c r="AP94" s="21" t="str">
        <f>VLOOKUP($J94,'[1]体检人员详细信息 （不含村干部）'!$B:$AT,39,FALSE)</f>
        <v>重庆市开州区</v>
      </c>
      <c r="AQ94" s="37">
        <v>69.5</v>
      </c>
      <c r="AR94" s="37">
        <v>68</v>
      </c>
      <c r="AS94" s="37"/>
      <c r="AT94" s="37">
        <v>137.5</v>
      </c>
      <c r="AU94" s="37">
        <v>16</v>
      </c>
      <c r="AV94" s="38">
        <v>1</v>
      </c>
      <c r="AW94" s="38">
        <v>17</v>
      </c>
      <c r="AX94" s="38">
        <v>76</v>
      </c>
      <c r="AY94" s="37">
        <v>72.375</v>
      </c>
      <c r="AZ94" s="37">
        <v>1</v>
      </c>
    </row>
    <row r="95" ht="40" customHeight="1" spans="1:52">
      <c r="A95" s="31">
        <v>93</v>
      </c>
      <c r="B95" s="16" t="s">
        <v>1085</v>
      </c>
      <c r="C95" s="16" t="s">
        <v>1086</v>
      </c>
      <c r="D95" s="17" t="s">
        <v>1087</v>
      </c>
      <c r="E95" s="19" t="s">
        <v>1088</v>
      </c>
      <c r="F95" s="32" t="s">
        <v>1088</v>
      </c>
      <c r="G95" s="17" t="s">
        <v>210</v>
      </c>
      <c r="H95" s="33" t="str">
        <f>VLOOKUP(E95,'[2]体检人员详细信息 （不含村干部）'!$A:$B,2,FALSE)</f>
        <v>500382200007159344</v>
      </c>
      <c r="I95" s="33" t="b">
        <f t="shared" si="12"/>
        <v>1</v>
      </c>
      <c r="J95" s="20" t="s">
        <v>1089</v>
      </c>
      <c r="K95" s="20"/>
      <c r="L95" s="20" t="str">
        <f>VLOOKUP(J95,'[2]体检人员详细信息 （不含村干部）'!$B:$L,11,FALSE)</f>
        <v>汉族</v>
      </c>
      <c r="M95" s="20" t="b">
        <f t="shared" si="13"/>
        <v>1</v>
      </c>
      <c r="N95" s="20" t="str">
        <f>VLOOKUP(J95,'[1]体检人员详细信息 （不含村干部）'!$B:$AT,11,FALSE)</f>
        <v>汉族</v>
      </c>
      <c r="O95" s="20" t="str">
        <f>VLOOKUP(J95,'[2]体检人员详细信息 （不含村干部）'!$B:$M,12,FALSE)</f>
        <v>2000-07-15</v>
      </c>
      <c r="P95" s="20" t="b">
        <f t="shared" si="14"/>
        <v>1</v>
      </c>
      <c r="Q95" s="20" t="str">
        <f>VLOOKUP(J95,'[1]体检人员详细信息 （不含村干部）'!$B:$AT,12,FALSE)</f>
        <v>2000-07-15</v>
      </c>
      <c r="R95" s="20" t="str">
        <f>VLOOKUP(J95,'[2]体检人员详细信息 （不含村干部）'!$B:$N,13,FALSE)</f>
        <v>25</v>
      </c>
      <c r="S95" s="20" t="b">
        <f t="shared" si="15"/>
        <v>1</v>
      </c>
      <c r="T95" s="20" t="str">
        <f>VLOOKUP($J95,'[1]体检人员详细信息 （不含村干部）'!$B:$AT,13,FALSE)</f>
        <v>25</v>
      </c>
      <c r="U95" s="20" t="str">
        <f>VLOOKUP(J95,'[2]体检人员详细信息 （不含村干部）'!$B:$O,14,FALSE)</f>
        <v>重庆市合川区</v>
      </c>
      <c r="V95" s="20" t="b">
        <f t="shared" si="16"/>
        <v>1</v>
      </c>
      <c r="W95" s="20" t="str">
        <f>VLOOKUP($J95,'[1]体检人员详细信息 （不含村干部）'!$B:$AT,14,FALSE)</f>
        <v>重庆市合川区</v>
      </c>
      <c r="X95" s="20"/>
      <c r="Y95" s="20"/>
      <c r="Z95" s="20" t="str">
        <f>VLOOKUP($J95,'[1]体检人员详细信息 （不含村干部）'!$B:$AT,15,FALSE)</f>
        <v>共青团员</v>
      </c>
      <c r="AA95" s="20" t="str">
        <f>VLOOKUP($J95,'[1]体检人员详细信息 （不含村干部）'!$B:$AT,16,FALSE)</f>
        <v>重庆大学</v>
      </c>
      <c r="AB95" s="20" t="str">
        <f>VLOOKUP(D95,'[2]体检人员详细信息 （不含村干部）'!$C:$S,17,FALSE)</f>
        <v>025200应用统计</v>
      </c>
      <c r="AC95" s="20" t="b">
        <f t="shared" si="17"/>
        <v>1</v>
      </c>
      <c r="AD95" s="20" t="str">
        <f>VLOOKUP($J95,'[1]体检人员详细信息 （不含村干部）'!$B:$AT,18,FALSE)</f>
        <v>025200应用统计</v>
      </c>
      <c r="AE95" s="21" t="str">
        <f>VLOOKUP($J95,'[1]体检人员详细信息 （不含村干部）'!$B:$AT,17,FALSE)</f>
        <v>2026-06-30</v>
      </c>
      <c r="AF95" s="21" t="str">
        <f>VLOOKUP($J95,'[1]体检人员详细信息 （不含村干部）'!$B:$AT,19,FALSE)</f>
        <v>硕士研究生</v>
      </c>
      <c r="AG95" s="21" t="str">
        <f>VLOOKUP($J95,'[1]体检人员详细信息 （不含村干部）'!$B:$AT,20,FALSE)</f>
        <v>硕士</v>
      </c>
      <c r="AH95" s="21" t="str">
        <f>VLOOKUP($J95,'[1]体检人员详细信息 （不含村干部）'!$B:$AT,22,FALSE)</f>
        <v>全日制</v>
      </c>
      <c r="AI95" s="21" t="str">
        <f>VLOOKUP($J95,'[1]体检人员详细信息 （不含村干部）'!$B:$AT,23,FALSE)</f>
        <v>无</v>
      </c>
      <c r="AJ95" s="18" t="str">
        <f>VLOOKUP($J95,'[1]体检人员详细信息 （不含村干部）'!$B:$AT,24,FALSE)</f>
        <v>是</v>
      </c>
      <c r="AK95" s="18" t="str">
        <f>VLOOKUP($J95,'[1]体检人员详细信息 （不含村干部）'!$B:$AT,25,FALSE)</f>
        <v>否</v>
      </c>
      <c r="AL95" s="21" t="str">
        <f>VLOOKUP($J95,'[1]体检人员详细信息 （不含村干部）'!$B:$AT,32,FALSE)</f>
        <v>无</v>
      </c>
      <c r="AM95" s="21" t="str">
        <f>VLOOKUP($J95,'[1]体检人员详细信息 （不含村干部）'!$B:$AT,33,FALSE)</f>
        <v>无</v>
      </c>
      <c r="AN95" s="34" t="str">
        <f>VLOOKUP($J95,'[1]体检人员详细信息 （不含村干部）'!$B:$AT,37,FALSE)</f>
        <v>15922718262</v>
      </c>
      <c r="AO95" s="21" t="str">
        <f>VLOOKUP($J95,'[1]体检人员详细信息 （不含村干部）'!$B:$AT,38,FALSE)</f>
        <v>13438081728</v>
      </c>
      <c r="AP95" s="21" t="str">
        <f>VLOOKUP($J95,'[1]体检人员详细信息 （不含村干部）'!$B:$AT,39,FALSE)</f>
        <v>重庆市合川区龙凤镇龙凤呈祥校区B区二单元4-2</v>
      </c>
      <c r="AQ95" s="37">
        <v>67.5</v>
      </c>
      <c r="AR95" s="37">
        <v>67.5</v>
      </c>
      <c r="AS95" s="37"/>
      <c r="AT95" s="37">
        <v>135</v>
      </c>
      <c r="AU95" s="37">
        <v>17</v>
      </c>
      <c r="AV95" s="38">
        <v>1</v>
      </c>
      <c r="AW95" s="38">
        <v>7</v>
      </c>
      <c r="AX95" s="38">
        <v>76</v>
      </c>
      <c r="AY95" s="37">
        <v>71.75</v>
      </c>
      <c r="AZ95" s="37">
        <v>1</v>
      </c>
    </row>
    <row r="96" ht="40" customHeight="1" spans="1:52">
      <c r="A96" s="31">
        <v>94</v>
      </c>
      <c r="B96" s="16" t="s">
        <v>1096</v>
      </c>
      <c r="C96" s="16" t="s">
        <v>893</v>
      </c>
      <c r="D96" s="17" t="s">
        <v>65</v>
      </c>
      <c r="E96" s="19" t="s">
        <v>1097</v>
      </c>
      <c r="F96" s="32" t="s">
        <v>1097</v>
      </c>
      <c r="G96" s="17" t="s">
        <v>210</v>
      </c>
      <c r="H96" s="33" t="str">
        <f>VLOOKUP(E96,'[2]体检人员详细信息 （不含村干部）'!$A:$B,2,FALSE)</f>
        <v>510525200110290020</v>
      </c>
      <c r="I96" s="33" t="b">
        <f t="shared" si="12"/>
        <v>1</v>
      </c>
      <c r="J96" s="20" t="s">
        <v>1098</v>
      </c>
      <c r="K96" s="20"/>
      <c r="L96" s="20" t="str">
        <f>VLOOKUP(J96,'[2]体检人员详细信息 （不含村干部）'!$B:$L,11,FALSE)</f>
        <v>汉族</v>
      </c>
      <c r="M96" s="20" t="b">
        <f t="shared" si="13"/>
        <v>1</v>
      </c>
      <c r="N96" s="20" t="str">
        <f>VLOOKUP(J96,'[1]体检人员详细信息 （不含村干部）'!$B:$AT,11,FALSE)</f>
        <v>汉族</v>
      </c>
      <c r="O96" s="20" t="str">
        <f>VLOOKUP(J96,'[2]体检人员详细信息 （不含村干部）'!$B:$M,12,FALSE)</f>
        <v>2001-10-29</v>
      </c>
      <c r="P96" s="20" t="b">
        <f t="shared" si="14"/>
        <v>1</v>
      </c>
      <c r="Q96" s="20" t="str">
        <f>VLOOKUP(J96,'[1]体检人员详细信息 （不含村干部）'!$B:$AT,12,FALSE)</f>
        <v>2001-10-29</v>
      </c>
      <c r="R96" s="20" t="str">
        <f>VLOOKUP(J96,'[2]体检人员详细信息 （不含村干部）'!$B:$N,13,FALSE)</f>
        <v>24</v>
      </c>
      <c r="S96" s="20" t="b">
        <f t="shared" si="15"/>
        <v>1</v>
      </c>
      <c r="T96" s="20" t="str">
        <f>VLOOKUP($J96,'[1]体检人员详细信息 （不含村干部）'!$B:$AT,13,FALSE)</f>
        <v>24</v>
      </c>
      <c r="U96" s="20" t="str">
        <f>VLOOKUP(J96,'[2]体检人员详细信息 （不含村干部）'!$B:$O,14,FALSE)</f>
        <v>四川省泸州市古蔺县</v>
      </c>
      <c r="V96" s="20" t="b">
        <f t="shared" si="16"/>
        <v>1</v>
      </c>
      <c r="W96" s="20" t="str">
        <f>VLOOKUP($J96,'[1]体检人员详细信息 （不含村干部）'!$B:$AT,14,FALSE)</f>
        <v>四川省泸州市古蔺县</v>
      </c>
      <c r="X96" s="20"/>
      <c r="Y96" s="20"/>
      <c r="Z96" s="20" t="str">
        <f>VLOOKUP($J96,'[1]体检人员详细信息 （不含村干部）'!$B:$AT,15,FALSE)</f>
        <v>群众</v>
      </c>
      <c r="AA96" s="20" t="str">
        <f>VLOOKUP($J96,'[1]体检人员详细信息 （不含村干部）'!$B:$AT,16,FALSE)</f>
        <v>香港科技大学</v>
      </c>
      <c r="AB96" s="20" t="str">
        <f>VLOOKUP(D96,'[2]体检人员详细信息 （不含村干部）'!$C:$S,17,FALSE)</f>
        <v>环境工程学及管理（环境科学与工程）</v>
      </c>
      <c r="AC96" s="20" t="b">
        <f t="shared" si="17"/>
        <v>1</v>
      </c>
      <c r="AD96" s="20" t="str">
        <f>VLOOKUP($J96,'[1]体检人员详细信息 （不含村干部）'!$B:$AT,18,FALSE)</f>
        <v>环境工程学及管理（环境科学与工程）</v>
      </c>
      <c r="AE96" s="21" t="str">
        <f>VLOOKUP($J96,'[1]体检人员详细信息 （不含村干部）'!$B:$AT,17,FALSE)</f>
        <v>2024-07-31</v>
      </c>
      <c r="AF96" s="21" t="str">
        <f>VLOOKUP($J96,'[1]体检人员详细信息 （不含村干部）'!$B:$AT,19,FALSE)</f>
        <v>硕士研究生</v>
      </c>
      <c r="AG96" s="21" t="str">
        <f>VLOOKUP($J96,'[1]体检人员详细信息 （不含村干部）'!$B:$AT,20,FALSE)</f>
        <v>硕士</v>
      </c>
      <c r="AH96" s="21" t="str">
        <f>VLOOKUP($J96,'[1]体检人员详细信息 （不含村干部）'!$B:$AT,22,FALSE)</f>
        <v>全日制</v>
      </c>
      <c r="AI96" s="21" t="str">
        <f>VLOOKUP($J96,'[1]体检人员详细信息 （不含村干部）'!$B:$AT,23,FALSE)</f>
        <v>无</v>
      </c>
      <c r="AJ96" s="18" t="str">
        <f>VLOOKUP($J96,'[1]体检人员详细信息 （不含村干部）'!$B:$AT,24,FALSE)</f>
        <v>否</v>
      </c>
      <c r="AK96" s="18" t="str">
        <f>VLOOKUP($J96,'[1]体检人员详细信息 （不含村干部）'!$B:$AT,25,FALSE)</f>
        <v>是</v>
      </c>
      <c r="AL96" s="21" t="str">
        <f>VLOOKUP($J96,'[1]体检人员详细信息 （不含村干部）'!$B:$AT,32,FALSE)</f>
        <v>无</v>
      </c>
      <c r="AM96" s="21" t="str">
        <f>VLOOKUP($J96,'[1]体检人员详细信息 （不含村干部）'!$B:$AT,33,FALSE)</f>
        <v>无</v>
      </c>
      <c r="AN96" s="34" t="str">
        <f>VLOOKUP($J96,'[1]体检人员详细信息 （不含村干部）'!$B:$AT,37,FALSE)</f>
        <v>13309086394</v>
      </c>
      <c r="AO96" s="21" t="str">
        <f>VLOOKUP($J96,'[1]体检人员详细信息 （不含村干部）'!$B:$AT,38,FALSE)</f>
        <v>18090162189</v>
      </c>
      <c r="AP96" s="21" t="str">
        <f>VLOOKUP($J96,'[1]体检人员详细信息 （不含村干部）'!$B:$AT,39,FALSE)</f>
        <v>四川省泸州市古蔺县金兰街道天立二期一栋三单元602室</v>
      </c>
      <c r="AQ96" s="37">
        <v>68</v>
      </c>
      <c r="AR96" s="37">
        <v>71.5</v>
      </c>
      <c r="AS96" s="37"/>
      <c r="AT96" s="37">
        <v>139.5</v>
      </c>
      <c r="AU96" s="37">
        <v>17</v>
      </c>
      <c r="AV96" s="38">
        <v>1</v>
      </c>
      <c r="AW96" s="38">
        <v>2</v>
      </c>
      <c r="AX96" s="38">
        <v>79.2</v>
      </c>
      <c r="AY96" s="37">
        <v>74.475</v>
      </c>
      <c r="AZ96" s="37">
        <v>1</v>
      </c>
    </row>
    <row r="97" ht="40" customHeight="1" spans="1:52">
      <c r="A97" s="31">
        <v>95</v>
      </c>
      <c r="B97" s="16" t="s">
        <v>1107</v>
      </c>
      <c r="C97" s="16" t="s">
        <v>893</v>
      </c>
      <c r="D97" s="17" t="s">
        <v>1108</v>
      </c>
      <c r="E97" s="19" t="s">
        <v>1109</v>
      </c>
      <c r="F97" s="32" t="s">
        <v>1109</v>
      </c>
      <c r="G97" s="17" t="s">
        <v>210</v>
      </c>
      <c r="H97" s="33" t="str">
        <f>VLOOKUP(E97,'[2]体检人员详细信息 （不含村干部）'!$A:$B,2,FALSE)</f>
        <v>500234200103180825</v>
      </c>
      <c r="I97" s="33" t="b">
        <f t="shared" si="12"/>
        <v>1</v>
      </c>
      <c r="J97" s="20" t="s">
        <v>1110</v>
      </c>
      <c r="K97" s="20"/>
      <c r="L97" s="20" t="str">
        <f>VLOOKUP(J97,'[2]体检人员详细信息 （不含村干部）'!$B:$L,11,FALSE)</f>
        <v>汉族</v>
      </c>
      <c r="M97" s="20" t="b">
        <f t="shared" si="13"/>
        <v>1</v>
      </c>
      <c r="N97" s="20" t="str">
        <f>VLOOKUP(J97,'[1]体检人员详细信息 （不含村干部）'!$B:$AT,11,FALSE)</f>
        <v>汉族</v>
      </c>
      <c r="O97" s="20" t="str">
        <f>VLOOKUP(J97,'[2]体检人员详细信息 （不含村干部）'!$B:$M,12,FALSE)</f>
        <v>2001-03-18</v>
      </c>
      <c r="P97" s="20" t="b">
        <f t="shared" si="14"/>
        <v>1</v>
      </c>
      <c r="Q97" s="20" t="str">
        <f>VLOOKUP(J97,'[1]体检人员详细信息 （不含村干部）'!$B:$AT,12,FALSE)</f>
        <v>2001-03-18</v>
      </c>
      <c r="R97" s="20" t="str">
        <f>VLOOKUP(J97,'[2]体检人员详细信息 （不含村干部）'!$B:$N,13,FALSE)</f>
        <v>24</v>
      </c>
      <c r="S97" s="20" t="b">
        <f t="shared" si="15"/>
        <v>1</v>
      </c>
      <c r="T97" s="20" t="str">
        <f>VLOOKUP($J97,'[1]体检人员详细信息 （不含村干部）'!$B:$AT,13,FALSE)</f>
        <v>24</v>
      </c>
      <c r="U97" s="20" t="str">
        <f>VLOOKUP(J97,'[2]体检人员详细信息 （不含村干部）'!$B:$O,14,FALSE)</f>
        <v>重庆市开州区</v>
      </c>
      <c r="V97" s="20" t="b">
        <f t="shared" si="16"/>
        <v>1</v>
      </c>
      <c r="W97" s="20" t="str">
        <f>VLOOKUP($J97,'[1]体检人员详细信息 （不含村干部）'!$B:$AT,14,FALSE)</f>
        <v>重庆市开州区</v>
      </c>
      <c r="X97" s="20"/>
      <c r="Y97" s="20"/>
      <c r="Z97" s="20" t="str">
        <f>VLOOKUP($J97,'[1]体检人员详细信息 （不含村干部）'!$B:$AT,15,FALSE)</f>
        <v>共青团员</v>
      </c>
      <c r="AA97" s="20" t="str">
        <f>VLOOKUP($J97,'[1]体检人员详细信息 （不含村干部）'!$B:$AT,16,FALSE)</f>
        <v>西南大学</v>
      </c>
      <c r="AB97" s="20" t="str">
        <f>VLOOKUP(D97,'[2]体检人员详细信息 （不含村干部）'!$C:$S,17,FALSE)</f>
        <v>新闻传播学</v>
      </c>
      <c r="AC97" s="20" t="b">
        <f t="shared" si="17"/>
        <v>1</v>
      </c>
      <c r="AD97" s="20" t="str">
        <f>VLOOKUP($J97,'[1]体检人员详细信息 （不含村干部）'!$B:$AT,18,FALSE)</f>
        <v>新闻传播学</v>
      </c>
      <c r="AE97" s="21" t="str">
        <f>VLOOKUP($J97,'[1]体检人员详细信息 （不含村干部）'!$B:$AT,17,FALSE)</f>
        <v>2025-06-30</v>
      </c>
      <c r="AF97" s="21" t="str">
        <f>VLOOKUP($J97,'[1]体检人员详细信息 （不含村干部）'!$B:$AT,19,FALSE)</f>
        <v>硕士研究生</v>
      </c>
      <c r="AG97" s="21" t="str">
        <f>VLOOKUP($J97,'[1]体检人员详细信息 （不含村干部）'!$B:$AT,20,FALSE)</f>
        <v>硕士</v>
      </c>
      <c r="AH97" s="21" t="str">
        <f>VLOOKUP($J97,'[1]体检人员详细信息 （不含村干部）'!$B:$AT,22,FALSE)</f>
        <v>全日制</v>
      </c>
      <c r="AI97" s="21" t="str">
        <f>VLOOKUP($J97,'[1]体检人员详细信息 （不含村干部）'!$B:$AT,23,FALSE)</f>
        <v>无</v>
      </c>
      <c r="AJ97" s="18" t="str">
        <f>VLOOKUP($J97,'[1]体检人员详细信息 （不含村干部）'!$B:$AT,24,FALSE)</f>
        <v>否</v>
      </c>
      <c r="AK97" s="18" t="str">
        <f>VLOOKUP($J97,'[1]体检人员详细信息 （不含村干部）'!$B:$AT,25,FALSE)</f>
        <v>否</v>
      </c>
      <c r="AL97" s="21" t="str">
        <f>VLOOKUP($J97,'[1]体检人员详细信息 （不含村干部）'!$B:$AT,32,FALSE)</f>
        <v>北碚区委办公室；西部计划志愿者</v>
      </c>
      <c r="AM97" s="21" t="str">
        <f>VLOOKUP($J97,'[1]体检人员详细信息 （不含村干部）'!$B:$AT,33,FALSE)</f>
        <v>2025.0801-至今</v>
      </c>
      <c r="AN97" s="34" t="str">
        <f>VLOOKUP($J97,'[1]体检人员详细信息 （不含村干部）'!$B:$AT,37,FALSE)</f>
        <v>18323798309</v>
      </c>
      <c r="AO97" s="21" t="str">
        <f>VLOOKUP($J97,'[1]体检人员详细信息 （不含村干部）'!$B:$AT,38,FALSE)</f>
        <v>18323798309</v>
      </c>
      <c r="AP97" s="21" t="str">
        <f>VLOOKUP($J97,'[1]体检人员详细信息 （不含村干部）'!$B:$AT,39,FALSE)</f>
        <v>北碚区北温泉街道恋城公寓161号</v>
      </c>
      <c r="AQ97" s="37">
        <v>70</v>
      </c>
      <c r="AR97" s="37">
        <v>64.5</v>
      </c>
      <c r="AS97" s="37"/>
      <c r="AT97" s="37">
        <v>134.5</v>
      </c>
      <c r="AU97" s="37">
        <v>17</v>
      </c>
      <c r="AV97" s="38">
        <v>1</v>
      </c>
      <c r="AW97" s="38">
        <v>14</v>
      </c>
      <c r="AX97" s="38">
        <v>85</v>
      </c>
      <c r="AY97" s="37">
        <v>76.125</v>
      </c>
      <c r="AZ97" s="37">
        <v>1</v>
      </c>
    </row>
    <row r="98" ht="40" customHeight="1" spans="1:52">
      <c r="A98" s="31">
        <v>96</v>
      </c>
      <c r="B98" s="16" t="s">
        <v>1116</v>
      </c>
      <c r="C98" s="16" t="s">
        <v>1117</v>
      </c>
      <c r="D98" s="17" t="s">
        <v>58</v>
      </c>
      <c r="E98" s="19" t="s">
        <v>1118</v>
      </c>
      <c r="F98" s="32" t="s">
        <v>1118</v>
      </c>
      <c r="G98" s="17" t="s">
        <v>210</v>
      </c>
      <c r="H98" s="33" t="str">
        <f>VLOOKUP(E98,'[2]体检人员详细信息 （不含村干部）'!$A:$B,2,FALSE)</f>
        <v>500101200207275121</v>
      </c>
      <c r="I98" s="33" t="b">
        <f t="shared" si="12"/>
        <v>1</v>
      </c>
      <c r="J98" s="20" t="s">
        <v>1119</v>
      </c>
      <c r="K98" s="20"/>
      <c r="L98" s="20" t="str">
        <f>VLOOKUP(J98,'[2]体检人员详细信息 （不含村干部）'!$B:$L,11,FALSE)</f>
        <v>汉族</v>
      </c>
      <c r="M98" s="20" t="b">
        <f t="shared" si="13"/>
        <v>1</v>
      </c>
      <c r="N98" s="20" t="str">
        <f>VLOOKUP(J98,'[1]体检人员详细信息 （不含村干部）'!$B:$AT,11,FALSE)</f>
        <v>汉族</v>
      </c>
      <c r="O98" s="20" t="str">
        <f>VLOOKUP(J98,'[2]体检人员详细信息 （不含村干部）'!$B:$M,12,FALSE)</f>
        <v>2002-07-27</v>
      </c>
      <c r="P98" s="20" t="b">
        <f t="shared" si="14"/>
        <v>1</v>
      </c>
      <c r="Q98" s="20" t="str">
        <f>VLOOKUP(J98,'[1]体检人员详细信息 （不含村干部）'!$B:$AT,12,FALSE)</f>
        <v>2002-07-27</v>
      </c>
      <c r="R98" s="20" t="str">
        <f>VLOOKUP(J98,'[2]体检人员详细信息 （不含村干部）'!$B:$N,13,FALSE)</f>
        <v>23</v>
      </c>
      <c r="S98" s="20" t="b">
        <f t="shared" si="15"/>
        <v>1</v>
      </c>
      <c r="T98" s="20" t="str">
        <f>VLOOKUP($J98,'[1]体检人员详细信息 （不含村干部）'!$B:$AT,13,FALSE)</f>
        <v>23</v>
      </c>
      <c r="U98" s="20" t="str">
        <f>VLOOKUP(J98,'[2]体检人员详细信息 （不含村干部）'!$B:$O,14,FALSE)</f>
        <v>重庆市万州区</v>
      </c>
      <c r="V98" s="20" t="b">
        <f t="shared" si="16"/>
        <v>1</v>
      </c>
      <c r="W98" s="20" t="str">
        <f>VLOOKUP($J98,'[1]体检人员详细信息 （不含村干部）'!$B:$AT,14,FALSE)</f>
        <v>重庆市万州区</v>
      </c>
      <c r="X98" s="20"/>
      <c r="Y98" s="20"/>
      <c r="Z98" s="20" t="str">
        <f>VLOOKUP($J98,'[1]体检人员详细信息 （不含村干部）'!$B:$AT,15,FALSE)</f>
        <v>共青团员</v>
      </c>
      <c r="AA98" s="20" t="str">
        <f>VLOOKUP($J98,'[1]体检人员详细信息 （不含村干部）'!$B:$AT,16,FALSE)</f>
        <v>四川外国语大学</v>
      </c>
      <c r="AB98" s="20" t="str">
        <f>VLOOKUP(D98,'[2]体检人员详细信息 （不含村干部）'!$C:$S,17,FALSE)</f>
        <v>社会工作</v>
      </c>
      <c r="AC98" s="20" t="b">
        <f t="shared" si="17"/>
        <v>1</v>
      </c>
      <c r="AD98" s="20" t="str">
        <f>VLOOKUP($J98,'[1]体检人员详细信息 （不含村干部）'!$B:$AT,18,FALSE)</f>
        <v>社会工作</v>
      </c>
      <c r="AE98" s="21" t="str">
        <f>VLOOKUP($J98,'[1]体检人员详细信息 （不含村干部）'!$B:$AT,17,FALSE)</f>
        <v>2024-06-28</v>
      </c>
      <c r="AF98" s="21" t="str">
        <f>VLOOKUP($J98,'[1]体检人员详细信息 （不含村干部）'!$B:$AT,19,FALSE)</f>
        <v>大学本科</v>
      </c>
      <c r="AG98" s="21" t="str">
        <f>VLOOKUP($J98,'[1]体检人员详细信息 （不含村干部）'!$B:$AT,20,FALSE)</f>
        <v>学士</v>
      </c>
      <c r="AH98" s="21" t="str">
        <f>VLOOKUP($J98,'[1]体检人员详细信息 （不含村干部）'!$B:$AT,22,FALSE)</f>
        <v>全日制</v>
      </c>
      <c r="AI98" s="21" t="str">
        <f>VLOOKUP($J98,'[1]体检人员详细信息 （不含村干部）'!$B:$AT,23,FALSE)</f>
        <v>无</v>
      </c>
      <c r="AJ98" s="18" t="str">
        <f>VLOOKUP($J98,'[1]体检人员详细信息 （不含村干部）'!$B:$AT,24,FALSE)</f>
        <v>否</v>
      </c>
      <c r="AK98" s="18" t="str">
        <f>VLOOKUP($J98,'[1]体检人员详细信息 （不含村干部）'!$B:$AT,25,FALSE)</f>
        <v>否</v>
      </c>
      <c r="AL98" s="21" t="str">
        <f>VLOOKUP($J98,'[1]体检人员详细信息 （不含村干部）'!$B:$AT,32,FALSE)</f>
        <v>无</v>
      </c>
      <c r="AM98" s="21" t="str">
        <f>VLOOKUP($J98,'[1]体检人员详细信息 （不含村干部）'!$B:$AT,33,FALSE)</f>
        <v>2024.8-2025.8</v>
      </c>
      <c r="AN98" s="34" t="str">
        <f>VLOOKUP($J98,'[1]体检人员详细信息 （不含村干部）'!$B:$AT,37,FALSE)</f>
        <v>17323705471</v>
      </c>
      <c r="AO98" s="21" t="str">
        <f>VLOOKUP($J98,'[1]体检人员详细信息 （不含村干部）'!$B:$AT,38,FALSE)</f>
        <v>13101098001</v>
      </c>
      <c r="AP98" s="21" t="str">
        <f>VLOOKUP($J98,'[1]体检人员详细信息 （不含村干部）'!$B:$AT,39,FALSE)</f>
        <v>重庆市万州区江南新区31栋</v>
      </c>
      <c r="AQ98" s="37">
        <v>63.5</v>
      </c>
      <c r="AR98" s="37">
        <v>71.5</v>
      </c>
      <c r="AS98" s="37"/>
      <c r="AT98" s="37">
        <v>135</v>
      </c>
      <c r="AU98" s="37">
        <v>15</v>
      </c>
      <c r="AV98" s="38">
        <v>1</v>
      </c>
      <c r="AW98" s="38">
        <v>19</v>
      </c>
      <c r="AX98" s="38">
        <v>78.4</v>
      </c>
      <c r="AY98" s="37">
        <v>72.95</v>
      </c>
      <c r="AZ98" s="37">
        <v>1</v>
      </c>
    </row>
    <row r="99" ht="40" customHeight="1" spans="1:52">
      <c r="A99" s="31">
        <v>97</v>
      </c>
      <c r="B99" s="16" t="s">
        <v>1126</v>
      </c>
      <c r="C99" s="16" t="s">
        <v>1127</v>
      </c>
      <c r="D99" s="17" t="s">
        <v>1128</v>
      </c>
      <c r="E99" s="19" t="s">
        <v>1129</v>
      </c>
      <c r="F99" s="32" t="s">
        <v>1129</v>
      </c>
      <c r="G99" s="17" t="s">
        <v>136</v>
      </c>
      <c r="H99" s="33" t="str">
        <f>VLOOKUP(E99,'[2]体检人员详细信息 （不含村干部）'!$A:$B,2,FALSE)</f>
        <v>500236200112204051</v>
      </c>
      <c r="I99" s="33" t="b">
        <f t="shared" si="12"/>
        <v>1</v>
      </c>
      <c r="J99" s="20" t="s">
        <v>1130</v>
      </c>
      <c r="K99" s="20"/>
      <c r="L99" s="20" t="str">
        <f>VLOOKUP(J99,'[2]体检人员详细信息 （不含村干部）'!$B:$L,11,FALSE)</f>
        <v>汉族</v>
      </c>
      <c r="M99" s="20" t="b">
        <f t="shared" si="13"/>
        <v>1</v>
      </c>
      <c r="N99" s="20" t="str">
        <f>VLOOKUP(J99,'[1]体检人员详细信息 （不含村干部）'!$B:$AT,11,FALSE)</f>
        <v>汉族</v>
      </c>
      <c r="O99" s="20" t="str">
        <f>VLOOKUP(J99,'[2]体检人员详细信息 （不含村干部）'!$B:$M,12,FALSE)</f>
        <v>2001-12-20</v>
      </c>
      <c r="P99" s="20" t="b">
        <f t="shared" si="14"/>
        <v>1</v>
      </c>
      <c r="Q99" s="20" t="str">
        <f>VLOOKUP(J99,'[1]体检人员详细信息 （不含村干部）'!$B:$AT,12,FALSE)</f>
        <v>2001-12-20</v>
      </c>
      <c r="R99" s="20" t="str">
        <f>VLOOKUP(J99,'[2]体检人员详细信息 （不含村干部）'!$B:$N,13,FALSE)</f>
        <v>24</v>
      </c>
      <c r="S99" s="20" t="b">
        <f t="shared" si="15"/>
        <v>1</v>
      </c>
      <c r="T99" s="20" t="str">
        <f>VLOOKUP($J99,'[1]体检人员详细信息 （不含村干部）'!$B:$AT,13,FALSE)</f>
        <v>24</v>
      </c>
      <c r="U99" s="20" t="str">
        <f>VLOOKUP(J99,'[2]体检人员详细信息 （不含村干部）'!$B:$O,14,FALSE)</f>
        <v>重庆市万州区</v>
      </c>
      <c r="V99" s="20" t="b">
        <f t="shared" si="16"/>
        <v>1</v>
      </c>
      <c r="W99" s="20" t="str">
        <f>VLOOKUP($J99,'[1]体检人员详细信息 （不含村干部）'!$B:$AT,14,FALSE)</f>
        <v>重庆市万州区</v>
      </c>
      <c r="X99" s="20"/>
      <c r="Y99" s="20"/>
      <c r="Z99" s="20" t="str">
        <f>VLOOKUP($J99,'[1]体检人员详细信息 （不含村干部）'!$B:$AT,15,FALSE)</f>
        <v>共青团员</v>
      </c>
      <c r="AA99" s="20" t="str">
        <f>VLOOKUP($J99,'[1]体检人员详细信息 （不含村干部）'!$B:$AT,16,FALSE)</f>
        <v>重庆财经学院</v>
      </c>
      <c r="AB99" s="20" t="str">
        <f>VLOOKUP(D99,'[2]体检人员详细信息 （不含村干部）'!$C:$S,17,FALSE)</f>
        <v>金融学</v>
      </c>
      <c r="AC99" s="20" t="b">
        <f t="shared" si="17"/>
        <v>1</v>
      </c>
      <c r="AD99" s="20" t="str">
        <f>VLOOKUP($J99,'[1]体检人员详细信息 （不含村干部）'!$B:$AT,18,FALSE)</f>
        <v>金融学</v>
      </c>
      <c r="AE99" s="21" t="str">
        <f>VLOOKUP($J99,'[1]体检人员详细信息 （不含村干部）'!$B:$AT,17,FALSE)</f>
        <v>2023-06-06</v>
      </c>
      <c r="AF99" s="21" t="str">
        <f>VLOOKUP($J99,'[1]体检人员详细信息 （不含村干部）'!$B:$AT,19,FALSE)</f>
        <v>大学本科</v>
      </c>
      <c r="AG99" s="21" t="str">
        <f>VLOOKUP($J99,'[1]体检人员详细信息 （不含村干部）'!$B:$AT,20,FALSE)</f>
        <v>学士</v>
      </c>
      <c r="AH99" s="21" t="str">
        <f>VLOOKUP($J99,'[1]体检人员详细信息 （不含村干部）'!$B:$AT,22,FALSE)</f>
        <v>全日制</v>
      </c>
      <c r="AI99" s="21" t="str">
        <f>VLOOKUP($J99,'[1]体检人员详细信息 （不含村干部）'!$B:$AT,23,FALSE)</f>
        <v>无</v>
      </c>
      <c r="AJ99" s="18" t="str">
        <f>VLOOKUP($J99,'[1]体检人员详细信息 （不含村干部）'!$B:$AT,24,FALSE)</f>
        <v>否</v>
      </c>
      <c r="AK99" s="18" t="str">
        <f>VLOOKUP($J99,'[1]体检人员详细信息 （不含村干部）'!$B:$AT,25,FALSE)</f>
        <v>否</v>
      </c>
      <c r="AL99" s="21" t="str">
        <f>VLOOKUP($J99,'[1]体检人员详细信息 （不含村干部）'!$B:$AT,32,FALSE)</f>
        <v>无</v>
      </c>
      <c r="AM99" s="21" t="str">
        <f>VLOOKUP($J99,'[1]体检人员详细信息 （不含村干部）'!$B:$AT,33,FALSE)</f>
        <v>无</v>
      </c>
      <c r="AN99" s="34" t="str">
        <f>VLOOKUP($J99,'[1]体检人员详细信息 （不含村干部）'!$B:$AT,37,FALSE)</f>
        <v>19332012210</v>
      </c>
      <c r="AO99" s="21" t="str">
        <f>VLOOKUP($J99,'[1]体检人员详细信息 （不含村干部）'!$B:$AT,38,FALSE)</f>
        <v>17823778679</v>
      </c>
      <c r="AP99" s="21" t="str">
        <f>VLOOKUP($J99,'[1]体检人员详细信息 （不含村干部）'!$B:$AT,39,FALSE)</f>
        <v>重庆市万州区塘坊家园</v>
      </c>
      <c r="AQ99" s="37">
        <v>67.5</v>
      </c>
      <c r="AR99" s="37">
        <v>67.5</v>
      </c>
      <c r="AS99" s="37"/>
      <c r="AT99" s="37">
        <v>135</v>
      </c>
      <c r="AU99" s="37">
        <v>15</v>
      </c>
      <c r="AV99" s="38">
        <v>1</v>
      </c>
      <c r="AW99" s="38">
        <v>14</v>
      </c>
      <c r="AX99" s="38">
        <v>73.8</v>
      </c>
      <c r="AY99" s="37">
        <v>70.65</v>
      </c>
      <c r="AZ99" s="37">
        <v>1</v>
      </c>
    </row>
    <row r="100" ht="40" customHeight="1" spans="1:52">
      <c r="A100" s="31">
        <v>98</v>
      </c>
      <c r="B100" s="16" t="s">
        <v>1126</v>
      </c>
      <c r="C100" s="16" t="s">
        <v>1135</v>
      </c>
      <c r="D100" s="17" t="s">
        <v>1136</v>
      </c>
      <c r="E100" s="19" t="s">
        <v>1137</v>
      </c>
      <c r="F100" s="32" t="s">
        <v>1137</v>
      </c>
      <c r="G100" s="17" t="s">
        <v>210</v>
      </c>
      <c r="H100" s="33" t="str">
        <f>VLOOKUP(E100,'[2]体检人员详细信息 （不含村干部）'!$A:$B,2,FALSE)</f>
        <v>500234200204265246</v>
      </c>
      <c r="I100" s="33" t="b">
        <f t="shared" ref="I100:I142" si="18">H100=J100</f>
        <v>1</v>
      </c>
      <c r="J100" s="20" t="s">
        <v>1138</v>
      </c>
      <c r="K100" s="20"/>
      <c r="L100" s="20" t="str">
        <f>VLOOKUP(J100,'[2]体检人员详细信息 （不含村干部）'!$B:$L,11,FALSE)</f>
        <v>汉族</v>
      </c>
      <c r="M100" s="20" t="b">
        <f t="shared" ref="M100:M142" si="19">L100=N100</f>
        <v>1</v>
      </c>
      <c r="N100" s="20" t="str">
        <f>VLOOKUP(J100,'[1]体检人员详细信息 （不含村干部）'!$B:$AT,11,FALSE)</f>
        <v>汉族</v>
      </c>
      <c r="O100" s="20" t="str">
        <f>VLOOKUP(J100,'[2]体检人员详细信息 （不含村干部）'!$B:$M,12,FALSE)</f>
        <v>2002-04-26</v>
      </c>
      <c r="P100" s="20" t="b">
        <f t="shared" ref="P100:P142" si="20">O100=Q100</f>
        <v>1</v>
      </c>
      <c r="Q100" s="20" t="str">
        <f>VLOOKUP(J100,'[1]体检人员详细信息 （不含村干部）'!$B:$AT,12,FALSE)</f>
        <v>2002-04-26</v>
      </c>
      <c r="R100" s="20" t="str">
        <f>VLOOKUP(J100,'[2]体检人员详细信息 （不含村干部）'!$B:$N,13,FALSE)</f>
        <v>24</v>
      </c>
      <c r="S100" s="20" t="b">
        <f t="shared" ref="S100:S142" si="21">R100=T100</f>
        <v>1</v>
      </c>
      <c r="T100" s="20" t="str">
        <f>VLOOKUP($J100,'[1]体检人员详细信息 （不含村干部）'!$B:$AT,13,FALSE)</f>
        <v>24</v>
      </c>
      <c r="U100" s="20" t="str">
        <f>VLOOKUP(J100,'[2]体检人员详细信息 （不含村干部）'!$B:$O,14,FALSE)</f>
        <v>重庆市开州区</v>
      </c>
      <c r="V100" s="20" t="b">
        <f t="shared" ref="V100:V142" si="22">U100=W100</f>
        <v>1</v>
      </c>
      <c r="W100" s="20" t="str">
        <f>VLOOKUP($J100,'[1]体检人员详细信息 （不含村干部）'!$B:$AT,14,FALSE)</f>
        <v>重庆市开州区</v>
      </c>
      <c r="X100" s="20"/>
      <c r="Y100" s="20"/>
      <c r="Z100" s="20" t="str">
        <f>VLOOKUP($J100,'[1]体检人员详细信息 （不含村干部）'!$B:$AT,15,FALSE)</f>
        <v>共青团员</v>
      </c>
      <c r="AA100" s="20" t="str">
        <f>VLOOKUP($J100,'[1]体检人员详细信息 （不含村干部）'!$B:$AT,16,FALSE)</f>
        <v>华侨大学</v>
      </c>
      <c r="AB100" s="20" t="str">
        <f>VLOOKUP(D100,'[2]体检人员详细信息 （不含村干部）'!$C:$S,17,FALSE)</f>
        <v>金融学</v>
      </c>
      <c r="AC100" s="20" t="b">
        <f t="shared" ref="AC100:AC142" si="23">AB100=AD100</f>
        <v>1</v>
      </c>
      <c r="AD100" s="20" t="str">
        <f>VLOOKUP($J100,'[1]体检人员详细信息 （不含村干部）'!$B:$AT,18,FALSE)</f>
        <v>金融学</v>
      </c>
      <c r="AE100" s="21" t="str">
        <f>VLOOKUP($J100,'[1]体检人员详细信息 （不含村干部）'!$B:$AT,17,FALSE)</f>
        <v>2023-06-20</v>
      </c>
      <c r="AF100" s="21" t="str">
        <f>VLOOKUP($J100,'[1]体检人员详细信息 （不含村干部）'!$B:$AT,19,FALSE)</f>
        <v>大学本科</v>
      </c>
      <c r="AG100" s="21" t="str">
        <f>VLOOKUP($J100,'[1]体检人员详细信息 （不含村干部）'!$B:$AT,20,FALSE)</f>
        <v>学士</v>
      </c>
      <c r="AH100" s="21" t="str">
        <f>VLOOKUP($J100,'[1]体检人员详细信息 （不含村干部）'!$B:$AT,22,FALSE)</f>
        <v>全日制</v>
      </c>
      <c r="AI100" s="21" t="str">
        <f>VLOOKUP($J100,'[1]体检人员详细信息 （不含村干部）'!$B:$AT,23,FALSE)</f>
        <v>无</v>
      </c>
      <c r="AJ100" s="18" t="str">
        <f>VLOOKUP($J100,'[1]体检人员详细信息 （不含村干部）'!$B:$AT,24,FALSE)</f>
        <v>否</v>
      </c>
      <c r="AK100" s="18" t="str">
        <f>VLOOKUP($J100,'[1]体检人员详细信息 （不含村干部）'!$B:$AT,25,FALSE)</f>
        <v>否</v>
      </c>
      <c r="AL100" s="21" t="str">
        <f>VLOOKUP($J100,'[1]体检人员详细信息 （不含村干部）'!$B:$AT,32,FALSE)</f>
        <v>无</v>
      </c>
      <c r="AM100" s="21" t="str">
        <f>VLOOKUP($J100,'[1]体检人员详细信息 （不含村干部）'!$B:$AT,33,FALSE)</f>
        <v>无</v>
      </c>
      <c r="AN100" s="34" t="str">
        <f>VLOOKUP($J100,'[1]体检人员详细信息 （不含村干部）'!$B:$AT,37,FALSE)</f>
        <v>19723822426</v>
      </c>
      <c r="AO100" s="21" t="str">
        <f>VLOOKUP($J100,'[1]体检人员详细信息 （不含村干部）'!$B:$AT,38,FALSE)</f>
        <v>15870537105</v>
      </c>
      <c r="AP100" s="21" t="str">
        <f>VLOOKUP($J100,'[1]体检人员详细信息 （不含村干部）'!$B:$AT,39,FALSE)</f>
        <v>重庆市万州区鸿鸥未来城</v>
      </c>
      <c r="AQ100" s="37">
        <v>70</v>
      </c>
      <c r="AR100" s="37">
        <v>64.5</v>
      </c>
      <c r="AS100" s="37"/>
      <c r="AT100" s="37">
        <v>134.5</v>
      </c>
      <c r="AU100" s="37">
        <v>15</v>
      </c>
      <c r="AV100" s="38">
        <v>1</v>
      </c>
      <c r="AW100" s="38">
        <v>13</v>
      </c>
      <c r="AX100" s="38">
        <v>79.2</v>
      </c>
      <c r="AY100" s="37">
        <v>73.225</v>
      </c>
      <c r="AZ100" s="37">
        <v>1</v>
      </c>
    </row>
    <row r="101" ht="40" customHeight="1" spans="1:52">
      <c r="A101" s="31">
        <v>99</v>
      </c>
      <c r="B101" s="16" t="s">
        <v>1126</v>
      </c>
      <c r="C101" s="16" t="s">
        <v>1144</v>
      </c>
      <c r="D101" s="17" t="s">
        <v>1145</v>
      </c>
      <c r="E101" s="19" t="s">
        <v>1146</v>
      </c>
      <c r="F101" s="32" t="s">
        <v>1146</v>
      </c>
      <c r="G101" s="17" t="s">
        <v>210</v>
      </c>
      <c r="H101" s="33" t="str">
        <f>VLOOKUP(E101,'[2]体检人员详细信息 （不含村干部）'!$A:$B,2,FALSE)</f>
        <v>50038219950805246X</v>
      </c>
      <c r="I101" s="33" t="b">
        <f t="shared" si="18"/>
        <v>1</v>
      </c>
      <c r="J101" s="20" t="s">
        <v>1147</v>
      </c>
      <c r="K101" s="20"/>
      <c r="L101" s="20" t="str">
        <f>VLOOKUP(J101,'[2]体检人员详细信息 （不含村干部）'!$B:$L,11,FALSE)</f>
        <v>汉族</v>
      </c>
      <c r="M101" s="20" t="b">
        <f t="shared" si="19"/>
        <v>1</v>
      </c>
      <c r="N101" s="20" t="str">
        <f>VLOOKUP(J101,'[1]体检人员详细信息 （不含村干部）'!$B:$AT,11,FALSE)</f>
        <v>汉族</v>
      </c>
      <c r="O101" s="20" t="str">
        <f>VLOOKUP(J101,'[2]体检人员详细信息 （不含村干部）'!$B:$M,12,FALSE)</f>
        <v>1995-08-05</v>
      </c>
      <c r="P101" s="20" t="b">
        <f t="shared" si="20"/>
        <v>1</v>
      </c>
      <c r="Q101" s="20" t="str">
        <f>VLOOKUP(J101,'[1]体检人员详细信息 （不含村干部）'!$B:$AT,12,FALSE)</f>
        <v>1995-08-05</v>
      </c>
      <c r="R101" s="20" t="str">
        <f>VLOOKUP(J101,'[2]体检人员详细信息 （不含村干部）'!$B:$N,13,FALSE)</f>
        <v>30</v>
      </c>
      <c r="S101" s="20" t="b">
        <f t="shared" si="21"/>
        <v>1</v>
      </c>
      <c r="T101" s="20" t="str">
        <f>VLOOKUP($J101,'[1]体检人员详细信息 （不含村干部）'!$B:$AT,13,FALSE)</f>
        <v>30</v>
      </c>
      <c r="U101" s="20" t="str">
        <f>VLOOKUP(J101,'[2]体检人员详细信息 （不含村干部）'!$B:$O,14,FALSE)</f>
        <v>重庆市合川区草街街道百岁村3组74号附1号</v>
      </c>
      <c r="V101" s="20" t="b">
        <f t="shared" si="22"/>
        <v>1</v>
      </c>
      <c r="W101" s="20" t="str">
        <f>VLOOKUP($J101,'[1]体检人员详细信息 （不含村干部）'!$B:$AT,14,FALSE)</f>
        <v>重庆市合川区草街街道百岁村3组74号附1号</v>
      </c>
      <c r="X101" s="20"/>
      <c r="Y101" s="20"/>
      <c r="Z101" s="20" t="str">
        <f>VLOOKUP($J101,'[1]体检人员详细信息 （不含村干部）'!$B:$AT,15,FALSE)</f>
        <v>中共党员</v>
      </c>
      <c r="AA101" s="20" t="str">
        <f>VLOOKUP($J101,'[1]体检人员详细信息 （不含村干部）'!$B:$AT,16,FALSE)</f>
        <v>湖南涉外经济学院</v>
      </c>
      <c r="AB101" s="20" t="str">
        <f>VLOOKUP(D101,'[2]体检人员详细信息 （不含村干部）'!$C:$S,17,FALSE)</f>
        <v>会计学</v>
      </c>
      <c r="AC101" s="20" t="b">
        <f t="shared" si="23"/>
        <v>1</v>
      </c>
      <c r="AD101" s="20" t="str">
        <f>VLOOKUP($J101,'[1]体检人员详细信息 （不含村干部）'!$B:$AT,18,FALSE)</f>
        <v>会计学</v>
      </c>
      <c r="AE101" s="21" t="str">
        <f>VLOOKUP($J101,'[1]体检人员详细信息 （不含村干部）'!$B:$AT,17,FALSE)</f>
        <v>2017-06-30</v>
      </c>
      <c r="AF101" s="21" t="str">
        <f>VLOOKUP($J101,'[1]体检人员详细信息 （不含村干部）'!$B:$AT,19,FALSE)</f>
        <v>大学本科</v>
      </c>
      <c r="AG101" s="21" t="str">
        <f>VLOOKUP($J101,'[1]体检人员详细信息 （不含村干部）'!$B:$AT,20,FALSE)</f>
        <v>学士</v>
      </c>
      <c r="AH101" s="21" t="str">
        <f>VLOOKUP($J101,'[1]体检人员详细信息 （不含村干部）'!$B:$AT,22,FALSE)</f>
        <v>全日制</v>
      </c>
      <c r="AI101" s="21" t="str">
        <f>VLOOKUP($J101,'[1]体检人员详细信息 （不含村干部）'!$B:$AT,23,FALSE)</f>
        <v>无</v>
      </c>
      <c r="AJ101" s="18" t="str">
        <f>VLOOKUP($J101,'[1]体检人员详细信息 （不含村干部）'!$B:$AT,24,FALSE)</f>
        <v>否</v>
      </c>
      <c r="AK101" s="18" t="str">
        <f>VLOOKUP($J101,'[1]体检人员详细信息 （不含村干部）'!$B:$AT,25,FALSE)</f>
        <v>否</v>
      </c>
      <c r="AL101" s="21" t="str">
        <f>VLOOKUP($J101,'[1]体检人员详细信息 （不含村干部）'!$B:$AT,32,FALSE)</f>
        <v>达州市通川区社会工作部 党建专员</v>
      </c>
      <c r="AM101" s="21" t="str">
        <f>VLOOKUP($J101,'[1]体检人员详细信息 （不含村干部）'!$B:$AT,33,FALSE)</f>
        <v>7</v>
      </c>
      <c r="AN101" s="34" t="str">
        <f>VLOOKUP($J101,'[1]体检人员详细信息 （不含村干部）'!$B:$AT,37,FALSE)</f>
        <v>18580485696</v>
      </c>
      <c r="AO101" s="21" t="str">
        <f>VLOOKUP($J101,'[1]体检人员详细信息 （不含村干部）'!$B:$AT,38,FALSE)</f>
        <v>18508183139</v>
      </c>
      <c r="AP101" s="21" t="str">
        <f>VLOOKUP($J101,'[1]体检人员详细信息 （不含村干部）'!$B:$AT,39,FALSE)</f>
        <v>四川省达州市通川区东城街道张家湾吉昌路116号1栋2单元2-2  </v>
      </c>
      <c r="AQ101" s="37">
        <v>61.5</v>
      </c>
      <c r="AR101" s="37">
        <v>63.5</v>
      </c>
      <c r="AS101" s="37"/>
      <c r="AT101" s="37">
        <v>125</v>
      </c>
      <c r="AU101" s="37">
        <v>15</v>
      </c>
      <c r="AV101" s="38">
        <v>1</v>
      </c>
      <c r="AW101" s="38">
        <v>20</v>
      </c>
      <c r="AX101" s="38">
        <v>77</v>
      </c>
      <c r="AY101" s="37">
        <v>69.75</v>
      </c>
      <c r="AZ101" s="37">
        <v>1</v>
      </c>
    </row>
    <row r="102" ht="40" customHeight="1" spans="1:52">
      <c r="A102" s="31">
        <v>100</v>
      </c>
      <c r="B102" s="16" t="s">
        <v>1158</v>
      </c>
      <c r="C102" s="16" t="s">
        <v>893</v>
      </c>
      <c r="D102" s="17" t="s">
        <v>1159</v>
      </c>
      <c r="E102" s="19" t="s">
        <v>1160</v>
      </c>
      <c r="F102" s="32" t="s">
        <v>1160</v>
      </c>
      <c r="G102" s="17" t="s">
        <v>210</v>
      </c>
      <c r="H102" s="33" t="str">
        <f>VLOOKUP(E102,'[2]体检人员详细信息 （不含村干部）'!$A:$B,2,FALSE)</f>
        <v>500238199612212768</v>
      </c>
      <c r="I102" s="33" t="b">
        <f t="shared" si="18"/>
        <v>1</v>
      </c>
      <c r="J102" s="20" t="s">
        <v>1161</v>
      </c>
      <c r="K102" s="20"/>
      <c r="L102" s="20" t="str">
        <f>VLOOKUP(J102,'[2]体检人员详细信息 （不含村干部）'!$B:$L,11,FALSE)</f>
        <v>汉族</v>
      </c>
      <c r="M102" s="20" t="b">
        <f t="shared" si="19"/>
        <v>1</v>
      </c>
      <c r="N102" s="20" t="str">
        <f>VLOOKUP(J102,'[1]体检人员详细信息 （不含村干部）'!$B:$AT,11,FALSE)</f>
        <v>汉族</v>
      </c>
      <c r="O102" s="20" t="str">
        <f>VLOOKUP(J102,'[2]体检人员详细信息 （不含村干部）'!$B:$M,12,FALSE)</f>
        <v>1996-12-21</v>
      </c>
      <c r="P102" s="20" t="b">
        <f t="shared" si="20"/>
        <v>1</v>
      </c>
      <c r="Q102" s="20" t="str">
        <f>VLOOKUP(J102,'[1]体检人员详细信息 （不含村干部）'!$B:$AT,12,FALSE)</f>
        <v>1996-12-21</v>
      </c>
      <c r="R102" s="20" t="str">
        <f>VLOOKUP(J102,'[2]体检人员详细信息 （不含村干部）'!$B:$N,13,FALSE)</f>
        <v>29</v>
      </c>
      <c r="S102" s="20" t="b">
        <f t="shared" si="21"/>
        <v>1</v>
      </c>
      <c r="T102" s="20" t="str">
        <f>VLOOKUP($J102,'[1]体检人员详细信息 （不含村干部）'!$B:$AT,13,FALSE)</f>
        <v>29</v>
      </c>
      <c r="U102" s="20" t="str">
        <f>VLOOKUP(J102,'[2]体检人员详细信息 （不含村干部）'!$B:$O,14,FALSE)</f>
        <v>重庆市巫溪县</v>
      </c>
      <c r="V102" s="20" t="b">
        <f t="shared" si="22"/>
        <v>1</v>
      </c>
      <c r="W102" s="20" t="str">
        <f>VLOOKUP($J102,'[1]体检人员详细信息 （不含村干部）'!$B:$AT,14,FALSE)</f>
        <v>重庆市巫溪县</v>
      </c>
      <c r="X102" s="20"/>
      <c r="Y102" s="20"/>
      <c r="Z102" s="20" t="str">
        <f>VLOOKUP($J102,'[1]体检人员详细信息 （不含村干部）'!$B:$AT,15,FALSE)</f>
        <v>共青团员</v>
      </c>
      <c r="AA102" s="20" t="str">
        <f>VLOOKUP($J102,'[1]体检人员详细信息 （不含村干部）'!$B:$AT,16,FALSE)</f>
        <v>四川外国语大学</v>
      </c>
      <c r="AB102" s="20" t="str">
        <f>VLOOKUP(D102,'[2]体检人员详细信息 （不含村干部）'!$C:$S,17,FALSE)</f>
        <v>英语</v>
      </c>
      <c r="AC102" s="20" t="b">
        <f t="shared" si="23"/>
        <v>1</v>
      </c>
      <c r="AD102" s="20" t="str">
        <f>VLOOKUP($J102,'[1]体检人员详细信息 （不含村干部）'!$B:$AT,18,FALSE)</f>
        <v>英语</v>
      </c>
      <c r="AE102" s="21" t="str">
        <f>VLOOKUP($J102,'[1]体检人员详细信息 （不含村干部）'!$B:$AT,17,FALSE)</f>
        <v>2019-07-01</v>
      </c>
      <c r="AF102" s="21" t="str">
        <f>VLOOKUP($J102,'[1]体检人员详细信息 （不含村干部）'!$B:$AT,19,FALSE)</f>
        <v>大学本科</v>
      </c>
      <c r="AG102" s="21" t="str">
        <f>VLOOKUP($J102,'[1]体检人员详细信息 （不含村干部）'!$B:$AT,20,FALSE)</f>
        <v>学士</v>
      </c>
      <c r="AH102" s="21" t="str">
        <f>VLOOKUP($J102,'[1]体检人员详细信息 （不含村干部）'!$B:$AT,22,FALSE)</f>
        <v>全日制</v>
      </c>
      <c r="AI102" s="21" t="str">
        <f>VLOOKUP($J102,'[1]体检人员详细信息 （不含村干部）'!$B:$AT,23,FALSE)</f>
        <v>无</v>
      </c>
      <c r="AJ102" s="18" t="str">
        <f>VLOOKUP($J102,'[1]体检人员详细信息 （不含村干部）'!$B:$AT,24,FALSE)</f>
        <v>否</v>
      </c>
      <c r="AK102" s="18" t="str">
        <f>VLOOKUP($J102,'[1]体检人员详细信息 （不含村干部）'!$B:$AT,25,FALSE)</f>
        <v>否</v>
      </c>
      <c r="AL102" s="21" t="str">
        <f>VLOOKUP($J102,'[1]体检人员详细信息 （不含村干部）'!$B:$AT,32,FALSE)</f>
        <v>无</v>
      </c>
      <c r="AM102" s="21" t="str">
        <f>VLOOKUP($J102,'[1]体检人员详细信息 （不含村干部）'!$B:$AT,33,FALSE)</f>
        <v>无</v>
      </c>
      <c r="AN102" s="34" t="str">
        <f>VLOOKUP($J102,'[1]体检人员详细信息 （不含村干部）'!$B:$AT,37,FALSE)</f>
        <v>15023869274</v>
      </c>
      <c r="AO102" s="21" t="str">
        <f>VLOOKUP($J102,'[1]体检人员详细信息 （不含村干部）'!$B:$AT,38,FALSE)</f>
        <v>15023869274</v>
      </c>
      <c r="AP102" s="21" t="str">
        <f>VLOOKUP($J102,'[1]体检人员详细信息 （不含村干部）'!$B:$AT,39,FALSE)</f>
        <v>重庆市九龙坡区谢家湾街道首创立方</v>
      </c>
      <c r="AQ102" s="37">
        <v>71.5</v>
      </c>
      <c r="AR102" s="37">
        <v>65</v>
      </c>
      <c r="AS102" s="37"/>
      <c r="AT102" s="37">
        <v>136.5</v>
      </c>
      <c r="AU102" s="37">
        <v>18</v>
      </c>
      <c r="AV102" s="38">
        <v>1</v>
      </c>
      <c r="AW102" s="38">
        <v>4</v>
      </c>
      <c r="AX102" s="38">
        <v>80.3</v>
      </c>
      <c r="AY102" s="37">
        <v>74.275</v>
      </c>
      <c r="AZ102" s="37">
        <v>1</v>
      </c>
    </row>
    <row r="103" ht="40" customHeight="1" spans="1:52">
      <c r="A103" s="31">
        <v>101</v>
      </c>
      <c r="B103" s="16" t="s">
        <v>1167</v>
      </c>
      <c r="C103" s="16" t="s">
        <v>1168</v>
      </c>
      <c r="D103" s="17" t="s">
        <v>72</v>
      </c>
      <c r="E103" s="19" t="s">
        <v>1169</v>
      </c>
      <c r="F103" s="32" t="s">
        <v>1169</v>
      </c>
      <c r="G103" s="17" t="s">
        <v>136</v>
      </c>
      <c r="H103" s="33" t="str">
        <f>VLOOKUP(E103,'[2]体检人员详细信息 （不含村干部）'!$A:$B,2,FALSE)</f>
        <v>500235200209136132</v>
      </c>
      <c r="I103" s="33" t="b">
        <f t="shared" si="18"/>
        <v>1</v>
      </c>
      <c r="J103" s="20" t="s">
        <v>1170</v>
      </c>
      <c r="K103" s="20"/>
      <c r="L103" s="20" t="str">
        <f>VLOOKUP(J103,'[2]体检人员详细信息 （不含村干部）'!$B:$L,11,FALSE)</f>
        <v>汉族</v>
      </c>
      <c r="M103" s="20" t="b">
        <f t="shared" si="19"/>
        <v>1</v>
      </c>
      <c r="N103" s="20" t="str">
        <f>VLOOKUP(J103,'[1]体检人员详细信息 （不含村干部）'!$B:$AT,11,FALSE)</f>
        <v>汉族</v>
      </c>
      <c r="O103" s="20" t="str">
        <f>VLOOKUP(J103,'[2]体检人员详细信息 （不含村干部）'!$B:$M,12,FALSE)</f>
        <v>2002-09-13</v>
      </c>
      <c r="P103" s="20" t="b">
        <f t="shared" si="20"/>
        <v>1</v>
      </c>
      <c r="Q103" s="20" t="str">
        <f>VLOOKUP(J103,'[1]体检人员详细信息 （不含村干部）'!$B:$AT,12,FALSE)</f>
        <v>2002-09-13</v>
      </c>
      <c r="R103" s="20" t="str">
        <f>VLOOKUP(J103,'[2]体检人员详细信息 （不含村干部）'!$B:$N,13,FALSE)</f>
        <v>23</v>
      </c>
      <c r="S103" s="20" t="b">
        <f t="shared" si="21"/>
        <v>1</v>
      </c>
      <c r="T103" s="20" t="str">
        <f>VLOOKUP($J103,'[1]体检人员详细信息 （不含村干部）'!$B:$AT,13,FALSE)</f>
        <v>23</v>
      </c>
      <c r="U103" s="20" t="str">
        <f>VLOOKUP(J103,'[2]体检人员详细信息 （不含村干部）'!$B:$O,14,FALSE)</f>
        <v>重庆市云阳县后叶镇吉庆村14组17号</v>
      </c>
      <c r="V103" s="20" t="b">
        <f t="shared" si="22"/>
        <v>1</v>
      </c>
      <c r="W103" s="20" t="str">
        <f>VLOOKUP($J103,'[1]体检人员详细信息 （不含村干部）'!$B:$AT,14,FALSE)</f>
        <v>重庆市云阳县后叶镇吉庆村14组17号</v>
      </c>
      <c r="X103" s="20"/>
      <c r="Y103" s="20"/>
      <c r="Z103" s="20" t="str">
        <f>VLOOKUP($J103,'[1]体检人员详细信息 （不含村干部）'!$B:$AT,15,FALSE)</f>
        <v>中共党员</v>
      </c>
      <c r="AA103" s="20" t="str">
        <f>VLOOKUP($J103,'[1]体检人员详细信息 （不含村干部）'!$B:$AT,16,FALSE)</f>
        <v>华中科技大学</v>
      </c>
      <c r="AB103" s="20" t="str">
        <f>VLOOKUP(D103,'[2]体检人员详细信息 （不含村干部）'!$C:$S,17,FALSE)</f>
        <v>核工程与核技术</v>
      </c>
      <c r="AC103" s="20" t="b">
        <f t="shared" si="23"/>
        <v>1</v>
      </c>
      <c r="AD103" s="20" t="str">
        <f>VLOOKUP($J103,'[1]体检人员详细信息 （不含村干部）'!$B:$AT,18,FALSE)</f>
        <v>核工程与核技术</v>
      </c>
      <c r="AE103" s="21" t="str">
        <f>VLOOKUP($J103,'[1]体检人员详细信息 （不含村干部）'!$B:$AT,17,FALSE)</f>
        <v>2025-06-30</v>
      </c>
      <c r="AF103" s="21" t="str">
        <f>VLOOKUP($J103,'[1]体检人员详细信息 （不含村干部）'!$B:$AT,19,FALSE)</f>
        <v>大学本科</v>
      </c>
      <c r="AG103" s="21" t="str">
        <f>VLOOKUP($J103,'[1]体检人员详细信息 （不含村干部）'!$B:$AT,20,FALSE)</f>
        <v>学士</v>
      </c>
      <c r="AH103" s="21" t="str">
        <f>VLOOKUP($J103,'[1]体检人员详细信息 （不含村干部）'!$B:$AT,22,FALSE)</f>
        <v>全日制</v>
      </c>
      <c r="AI103" s="21" t="str">
        <f>VLOOKUP($J103,'[1]体检人员详细信息 （不含村干部）'!$B:$AT,23,FALSE)</f>
        <v>无</v>
      </c>
      <c r="AJ103" s="18" t="str">
        <f>VLOOKUP($J103,'[1]体检人员详细信息 （不含村干部）'!$B:$AT,24,FALSE)</f>
        <v>否</v>
      </c>
      <c r="AK103" s="18" t="str">
        <f>VLOOKUP($J103,'[1]体检人员详细信息 （不含村干部）'!$B:$AT,25,FALSE)</f>
        <v>否</v>
      </c>
      <c r="AL103" s="21" t="str">
        <f>VLOOKUP($J103,'[1]体检人员详细信息 （不含村干部）'!$B:$AT,32,FALSE)</f>
        <v>江苏核电有限公司学习期员工</v>
      </c>
      <c r="AM103" s="21" t="str">
        <f>VLOOKUP($J103,'[1]体检人员详细信息 （不含村干部）'!$B:$AT,33,FALSE)</f>
        <v>6个月</v>
      </c>
      <c r="AN103" s="34" t="str">
        <f>VLOOKUP($J103,'[1]体检人员详细信息 （不含村干部）'!$B:$AT,37,FALSE)</f>
        <v>15021669767</v>
      </c>
      <c r="AO103" s="21" t="str">
        <f>VLOOKUP($J103,'[1]体检人员详细信息 （不含村干部）'!$B:$AT,38,FALSE)</f>
        <v>18721547500</v>
      </c>
      <c r="AP103" s="21" t="str">
        <f>VLOOKUP($J103,'[1]体检人员详细信息 （不含村干部）'!$B:$AT,39,FALSE)</f>
        <v>江苏省连云港市核电专家二村2栋1单元801</v>
      </c>
      <c r="AQ103" s="37">
        <v>68</v>
      </c>
      <c r="AR103" s="37">
        <v>64</v>
      </c>
      <c r="AS103" s="37"/>
      <c r="AT103" s="37">
        <v>132</v>
      </c>
      <c r="AU103" s="37">
        <v>3</v>
      </c>
      <c r="AV103" s="38">
        <v>2</v>
      </c>
      <c r="AW103" s="38">
        <v>1</v>
      </c>
      <c r="AX103" s="38">
        <v>82.5</v>
      </c>
      <c r="AY103" s="37">
        <v>74.25</v>
      </c>
      <c r="AZ103" s="37">
        <v>1</v>
      </c>
    </row>
    <row r="104" ht="40" customHeight="1" spans="1:52">
      <c r="A104" s="31">
        <v>102</v>
      </c>
      <c r="B104" s="16" t="s">
        <v>1180</v>
      </c>
      <c r="C104" s="16" t="s">
        <v>893</v>
      </c>
      <c r="D104" s="17" t="s">
        <v>1181</v>
      </c>
      <c r="E104" s="19" t="s">
        <v>1182</v>
      </c>
      <c r="F104" s="32" t="s">
        <v>1182</v>
      </c>
      <c r="G104" s="17" t="s">
        <v>210</v>
      </c>
      <c r="H104" s="33" t="str">
        <f>VLOOKUP(E104,'[2]体检人员详细信息 （不含村干部）'!$A:$B,2,FALSE)</f>
        <v>500234200304042760</v>
      </c>
      <c r="I104" s="33" t="b">
        <f t="shared" si="18"/>
        <v>1</v>
      </c>
      <c r="J104" s="20" t="s">
        <v>1183</v>
      </c>
      <c r="K104" s="20"/>
      <c r="L104" s="20" t="str">
        <f>VLOOKUP(J104,'[2]体检人员详细信息 （不含村干部）'!$B:$L,11,FALSE)</f>
        <v>汉族</v>
      </c>
      <c r="M104" s="20" t="b">
        <f t="shared" si="19"/>
        <v>1</v>
      </c>
      <c r="N104" s="20" t="str">
        <f>VLOOKUP(J104,'[1]体检人员详细信息 （不含村干部）'!$B:$AT,11,FALSE)</f>
        <v>汉族</v>
      </c>
      <c r="O104" s="20" t="str">
        <f>VLOOKUP(J104,'[2]体检人员详细信息 （不含村干部）'!$B:$M,12,FALSE)</f>
        <v>2003-04-04</v>
      </c>
      <c r="P104" s="20" t="b">
        <f t="shared" si="20"/>
        <v>1</v>
      </c>
      <c r="Q104" s="20" t="str">
        <f>VLOOKUP(J104,'[1]体检人员详细信息 （不含村干部）'!$B:$AT,12,FALSE)</f>
        <v>2003-04-04</v>
      </c>
      <c r="R104" s="20" t="str">
        <f>VLOOKUP(J104,'[2]体检人员详细信息 （不含村干部）'!$B:$N,13,FALSE)</f>
        <v>22</v>
      </c>
      <c r="S104" s="20" t="b">
        <f t="shared" si="21"/>
        <v>1</v>
      </c>
      <c r="T104" s="20" t="str">
        <f>VLOOKUP($J104,'[1]体检人员详细信息 （不含村干部）'!$B:$AT,13,FALSE)</f>
        <v>22</v>
      </c>
      <c r="U104" s="20" t="str">
        <f>VLOOKUP(J104,'[2]体检人员详细信息 （不含村干部）'!$B:$O,14,FALSE)</f>
        <v>重庆市开州区</v>
      </c>
      <c r="V104" s="20" t="b">
        <f t="shared" si="22"/>
        <v>1</v>
      </c>
      <c r="W104" s="20" t="str">
        <f>VLOOKUP($J104,'[1]体检人员详细信息 （不含村干部）'!$B:$AT,14,FALSE)</f>
        <v>重庆市开州区</v>
      </c>
      <c r="X104" s="20"/>
      <c r="Y104" s="20"/>
      <c r="Z104" s="20" t="str">
        <f>VLOOKUP($J104,'[1]体检人员详细信息 （不含村干部）'!$B:$AT,15,FALSE)</f>
        <v>共青团员</v>
      </c>
      <c r="AA104" s="20" t="str">
        <f>VLOOKUP($J104,'[1]体检人员详细信息 （不含村干部）'!$B:$AT,16,FALSE)</f>
        <v>重庆三峡学院</v>
      </c>
      <c r="AB104" s="20" t="str">
        <f>VLOOKUP(D104,'[2]体检人员详细信息 （不含村干部）'!$C:$S,17,FALSE)</f>
        <v>小学教育</v>
      </c>
      <c r="AC104" s="20" t="b">
        <f t="shared" si="23"/>
        <v>1</v>
      </c>
      <c r="AD104" s="20" t="str">
        <f>VLOOKUP($J104,'[1]体检人员详细信息 （不含村干部）'!$B:$AT,18,FALSE)</f>
        <v>小学教育</v>
      </c>
      <c r="AE104" s="21" t="str">
        <f>VLOOKUP($J104,'[1]体检人员详细信息 （不含村干部）'!$B:$AT,17,FALSE)</f>
        <v>2024-06-21</v>
      </c>
      <c r="AF104" s="21" t="str">
        <f>VLOOKUP($J104,'[1]体检人员详细信息 （不含村干部）'!$B:$AT,19,FALSE)</f>
        <v>大学本科</v>
      </c>
      <c r="AG104" s="21" t="str">
        <f>VLOOKUP($J104,'[1]体检人员详细信息 （不含村干部）'!$B:$AT,20,FALSE)</f>
        <v>学士</v>
      </c>
      <c r="AH104" s="21" t="str">
        <f>VLOOKUP($J104,'[1]体检人员详细信息 （不含村干部）'!$B:$AT,22,FALSE)</f>
        <v>全日制</v>
      </c>
      <c r="AI104" s="21" t="str">
        <f>VLOOKUP($J104,'[1]体检人员详细信息 （不含村干部）'!$B:$AT,23,FALSE)</f>
        <v>无</v>
      </c>
      <c r="AJ104" s="18" t="str">
        <f>VLOOKUP($J104,'[1]体检人员详细信息 （不含村干部）'!$B:$AT,24,FALSE)</f>
        <v>否</v>
      </c>
      <c r="AK104" s="18" t="str">
        <f>VLOOKUP($J104,'[1]体检人员详细信息 （不含村干部）'!$B:$AT,25,FALSE)</f>
        <v>否</v>
      </c>
      <c r="AL104" s="21" t="str">
        <f>VLOOKUP($J104,'[1]体检人员详细信息 （不含村干部）'!$B:$AT,32,FALSE)</f>
        <v>巫溪县通城镇中心小学校教师</v>
      </c>
      <c r="AM104" s="21" t="str">
        <f>VLOOKUP($J104,'[1]体检人员详细信息 （不含村干部）'!$B:$AT,33,FALSE)</f>
        <v>无</v>
      </c>
      <c r="AN104" s="34" t="str">
        <f>VLOOKUP($J104,'[1]体检人员详细信息 （不含村干部）'!$B:$AT,37,FALSE)</f>
        <v>15730642677</v>
      </c>
      <c r="AO104" s="21" t="str">
        <f>VLOOKUP($J104,'[1]体检人员详细信息 （不含村干部）'!$B:$AT,38,FALSE)</f>
        <v>19332011404</v>
      </c>
      <c r="AP104" s="21" t="str">
        <f>VLOOKUP($J104,'[1]体检人员详细信息 （不含村干部）'!$B:$AT,39,FALSE)</f>
        <v>重庆市开州区华夏上海城</v>
      </c>
      <c r="AQ104" s="37">
        <v>74.5</v>
      </c>
      <c r="AR104" s="37">
        <v>63</v>
      </c>
      <c r="AS104" s="37"/>
      <c r="AT104" s="37">
        <v>137.5</v>
      </c>
      <c r="AU104" s="37">
        <v>18</v>
      </c>
      <c r="AV104" s="38">
        <v>1</v>
      </c>
      <c r="AW104" s="38">
        <v>8</v>
      </c>
      <c r="AX104" s="38">
        <v>80.9</v>
      </c>
      <c r="AY104" s="37">
        <v>74.825</v>
      </c>
      <c r="AZ104" s="37">
        <v>1</v>
      </c>
    </row>
    <row r="105" ht="40" customHeight="1" spans="1:52">
      <c r="A105" s="31">
        <v>103</v>
      </c>
      <c r="B105" s="16" t="s">
        <v>1191</v>
      </c>
      <c r="C105" s="16" t="s">
        <v>1192</v>
      </c>
      <c r="D105" s="17" t="s">
        <v>1193</v>
      </c>
      <c r="E105" s="19" t="s">
        <v>1194</v>
      </c>
      <c r="F105" s="32" t="s">
        <v>1194</v>
      </c>
      <c r="G105" s="17" t="s">
        <v>136</v>
      </c>
      <c r="H105" s="33" t="str">
        <f>VLOOKUP(E105,'[2]体检人员详细信息 （不含村干部）'!$A:$B,2,FALSE)</f>
        <v>500235199208263919</v>
      </c>
      <c r="I105" s="33" t="b">
        <f t="shared" si="18"/>
        <v>1</v>
      </c>
      <c r="J105" s="20" t="s">
        <v>1195</v>
      </c>
      <c r="K105" s="20"/>
      <c r="L105" s="20" t="str">
        <f>VLOOKUP(J105,'[2]体检人员详细信息 （不含村干部）'!$B:$L,11,FALSE)</f>
        <v>汉族</v>
      </c>
      <c r="M105" s="20" t="b">
        <f t="shared" si="19"/>
        <v>1</v>
      </c>
      <c r="N105" s="20" t="str">
        <f>VLOOKUP(J105,'[1]体检人员详细信息 （不含村干部）'!$B:$AT,11,FALSE)</f>
        <v>汉族</v>
      </c>
      <c r="O105" s="20" t="str">
        <f>VLOOKUP(J105,'[2]体检人员详细信息 （不含村干部）'!$B:$M,12,FALSE)</f>
        <v>1992-08-26</v>
      </c>
      <c r="P105" s="20" t="b">
        <f t="shared" si="20"/>
        <v>1</v>
      </c>
      <c r="Q105" s="20" t="str">
        <f>VLOOKUP(J105,'[1]体检人员详细信息 （不含村干部）'!$B:$AT,12,FALSE)</f>
        <v>1992-08-26</v>
      </c>
      <c r="R105" s="20" t="str">
        <f>VLOOKUP(J105,'[2]体检人员详细信息 （不含村干部）'!$B:$N,13,FALSE)</f>
        <v>33</v>
      </c>
      <c r="S105" s="20" t="b">
        <f t="shared" si="21"/>
        <v>1</v>
      </c>
      <c r="T105" s="20" t="str">
        <f>VLOOKUP($J105,'[1]体检人员详细信息 （不含村干部）'!$B:$AT,13,FALSE)</f>
        <v>33</v>
      </c>
      <c r="U105" s="20" t="str">
        <f>VLOOKUP(J105,'[2]体检人员详细信息 （不含村干部）'!$B:$O,14,FALSE)</f>
        <v>重庆云阳县</v>
      </c>
      <c r="V105" s="20" t="b">
        <f t="shared" si="22"/>
        <v>1</v>
      </c>
      <c r="W105" s="20" t="str">
        <f>VLOOKUP($J105,'[1]体检人员详细信息 （不含村干部）'!$B:$AT,14,FALSE)</f>
        <v>重庆云阳县</v>
      </c>
      <c r="X105" s="20"/>
      <c r="Y105" s="20"/>
      <c r="Z105" s="20" t="str">
        <f>VLOOKUP($J105,'[1]体检人员详细信息 （不含村干部）'!$B:$AT,15,FALSE)</f>
        <v>群众</v>
      </c>
      <c r="AA105" s="20" t="str">
        <f>VLOOKUP($J105,'[1]体检人员详细信息 （不含村干部）'!$B:$AT,16,FALSE)</f>
        <v>上海海事大学</v>
      </c>
      <c r="AB105" s="20" t="str">
        <f>VLOOKUP(D105,'[2]体检人员详细信息 （不含村干部）'!$C:$S,17,FALSE)</f>
        <v>交通工程</v>
      </c>
      <c r="AC105" s="20" t="b">
        <f t="shared" si="23"/>
        <v>1</v>
      </c>
      <c r="AD105" s="20" t="str">
        <f>VLOOKUP($J105,'[1]体检人员详细信息 （不含村干部）'!$B:$AT,18,FALSE)</f>
        <v>交通工程</v>
      </c>
      <c r="AE105" s="21" t="str">
        <f>VLOOKUP($J105,'[1]体检人员详细信息 （不含村干部）'!$B:$AT,17,FALSE)</f>
        <v>2015-07-01</v>
      </c>
      <c r="AF105" s="21" t="str">
        <f>VLOOKUP($J105,'[1]体检人员详细信息 （不含村干部）'!$B:$AT,19,FALSE)</f>
        <v>大学本科</v>
      </c>
      <c r="AG105" s="21" t="str">
        <f>VLOOKUP($J105,'[1]体检人员详细信息 （不含村干部）'!$B:$AT,20,FALSE)</f>
        <v>学士</v>
      </c>
      <c r="AH105" s="21" t="str">
        <f>VLOOKUP($J105,'[1]体检人员详细信息 （不含村干部）'!$B:$AT,22,FALSE)</f>
        <v>全日制</v>
      </c>
      <c r="AI105" s="21" t="str">
        <f>VLOOKUP($J105,'[1]体检人员详细信息 （不含村干部）'!$B:$AT,23,FALSE)</f>
        <v>无</v>
      </c>
      <c r="AJ105" s="18" t="str">
        <f>VLOOKUP($J105,'[1]体检人员详细信息 （不含村干部）'!$B:$AT,24,FALSE)</f>
        <v>否</v>
      </c>
      <c r="AK105" s="18" t="str">
        <f>VLOOKUP($J105,'[1]体检人员详细信息 （不含村干部）'!$B:$AT,25,FALSE)</f>
        <v>否</v>
      </c>
      <c r="AL105" s="21" t="str">
        <f>VLOOKUP($J105,'[1]体检人员详细信息 （不含村干部）'!$B:$AT,32,FALSE)</f>
        <v>无</v>
      </c>
      <c r="AM105" s="21" t="str">
        <f>VLOOKUP($J105,'[1]体检人员详细信息 （不含村干部）'!$B:$AT,33,FALSE)</f>
        <v>2015-2025</v>
      </c>
      <c r="AN105" s="34" t="str">
        <f>VLOOKUP($J105,'[1]体检人员详细信息 （不含村干部）'!$B:$AT,37,FALSE)</f>
        <v>19946720789</v>
      </c>
      <c r="AO105" s="21" t="str">
        <f>VLOOKUP($J105,'[1]体检人员详细信息 （不含村干部）'!$B:$AT,38,FALSE)</f>
        <v>19946720789</v>
      </c>
      <c r="AP105" s="21" t="str">
        <f>VLOOKUP($J105,'[1]体检人员详细信息 （不含村干部）'!$B:$AT,39,FALSE)</f>
        <v>重庆市两江新区仙桃街道空港佳园D区5栋33-10</v>
      </c>
      <c r="AQ105" s="37">
        <v>71</v>
      </c>
      <c r="AR105" s="37">
        <v>63</v>
      </c>
      <c r="AS105" s="37"/>
      <c r="AT105" s="37">
        <v>134</v>
      </c>
      <c r="AU105" s="37">
        <v>18</v>
      </c>
      <c r="AV105" s="38">
        <v>1</v>
      </c>
      <c r="AW105" s="38">
        <v>18</v>
      </c>
      <c r="AX105" s="38">
        <v>74.2</v>
      </c>
      <c r="AY105" s="37">
        <v>70.6</v>
      </c>
      <c r="AZ105" s="37">
        <v>1</v>
      </c>
    </row>
    <row r="106" ht="40" customHeight="1" spans="1:52">
      <c r="A106" s="31">
        <v>104</v>
      </c>
      <c r="B106" s="16" t="s">
        <v>1191</v>
      </c>
      <c r="C106" s="16" t="s">
        <v>1192</v>
      </c>
      <c r="D106" s="17" t="s">
        <v>1205</v>
      </c>
      <c r="E106" s="19" t="s">
        <v>1206</v>
      </c>
      <c r="F106" s="32" t="s">
        <v>1206</v>
      </c>
      <c r="G106" s="17" t="s">
        <v>136</v>
      </c>
      <c r="H106" s="33" t="str">
        <f>VLOOKUP(E106,'[2]体检人员详细信息 （不含村干部）'!$A:$B,2,FALSE)</f>
        <v>500102200308211334</v>
      </c>
      <c r="I106" s="33" t="b">
        <f t="shared" si="18"/>
        <v>1</v>
      </c>
      <c r="J106" s="20" t="s">
        <v>1207</v>
      </c>
      <c r="K106" s="20"/>
      <c r="L106" s="20" t="str">
        <f>VLOOKUP(J106,'[2]体检人员详细信息 （不含村干部）'!$B:$L,11,FALSE)</f>
        <v>汉族</v>
      </c>
      <c r="M106" s="20" t="b">
        <f t="shared" si="19"/>
        <v>1</v>
      </c>
      <c r="N106" s="20" t="str">
        <f>VLOOKUP(J106,'[1]体检人员详细信息 （不含村干部）'!$B:$AT,11,FALSE)</f>
        <v>汉族</v>
      </c>
      <c r="O106" s="20" t="str">
        <f>VLOOKUP(J106,'[2]体检人员详细信息 （不含村干部）'!$B:$M,12,FALSE)</f>
        <v>2003-08-21</v>
      </c>
      <c r="P106" s="20" t="b">
        <f t="shared" si="20"/>
        <v>1</v>
      </c>
      <c r="Q106" s="20" t="str">
        <f>VLOOKUP(J106,'[1]体检人员详细信息 （不含村干部）'!$B:$AT,12,FALSE)</f>
        <v>2003-08-21</v>
      </c>
      <c r="R106" s="20" t="str">
        <f>VLOOKUP(J106,'[2]体检人员详细信息 （不含村干部）'!$B:$N,13,FALSE)</f>
        <v>22</v>
      </c>
      <c r="S106" s="20" t="b">
        <f t="shared" si="21"/>
        <v>1</v>
      </c>
      <c r="T106" s="20" t="str">
        <f>VLOOKUP($J106,'[1]体检人员详细信息 （不含村干部）'!$B:$AT,13,FALSE)</f>
        <v>22</v>
      </c>
      <c r="U106" s="20" t="str">
        <f>VLOOKUP(J106,'[2]体检人员详细信息 （不含村干部）'!$B:$O,14,FALSE)</f>
        <v>重庆市涪陵区</v>
      </c>
      <c r="V106" s="20" t="b">
        <f t="shared" si="22"/>
        <v>1</v>
      </c>
      <c r="W106" s="20" t="str">
        <f>VLOOKUP($J106,'[1]体检人员详细信息 （不含村干部）'!$B:$AT,14,FALSE)</f>
        <v>重庆市涪陵区</v>
      </c>
      <c r="X106" s="20"/>
      <c r="Y106" s="20"/>
      <c r="Z106" s="20" t="str">
        <f>VLOOKUP($J106,'[1]体检人员详细信息 （不含村干部）'!$B:$AT,15,FALSE)</f>
        <v>群众</v>
      </c>
      <c r="AA106" s="20" t="str">
        <f>VLOOKUP($J106,'[1]体检人员详细信息 （不含村干部）'!$B:$AT,16,FALSE)</f>
        <v>中国民用航空飞行学院</v>
      </c>
      <c r="AB106" s="20" t="str">
        <f>VLOOKUP(D106,'[2]体检人员详细信息 （不含村干部）'!$C:$S,17,FALSE)</f>
        <v>交通工程</v>
      </c>
      <c r="AC106" s="20" t="b">
        <f t="shared" si="23"/>
        <v>1</v>
      </c>
      <c r="AD106" s="20" t="str">
        <f>VLOOKUP($J106,'[1]体检人员详细信息 （不含村干部）'!$B:$AT,18,FALSE)</f>
        <v>交通工程</v>
      </c>
      <c r="AE106" s="21" t="str">
        <f>VLOOKUP($J106,'[1]体检人员详细信息 （不含村干部）'!$B:$AT,17,FALSE)</f>
        <v>2025-07-01</v>
      </c>
      <c r="AF106" s="21" t="str">
        <f>VLOOKUP($J106,'[1]体检人员详细信息 （不含村干部）'!$B:$AT,19,FALSE)</f>
        <v>大学本科</v>
      </c>
      <c r="AG106" s="21" t="str">
        <f>VLOOKUP($J106,'[1]体检人员详细信息 （不含村干部）'!$B:$AT,20,FALSE)</f>
        <v>学士</v>
      </c>
      <c r="AH106" s="21" t="str">
        <f>VLOOKUP($J106,'[1]体检人员详细信息 （不含村干部）'!$B:$AT,22,FALSE)</f>
        <v>全日制</v>
      </c>
      <c r="AI106" s="21" t="str">
        <f>VLOOKUP($J106,'[1]体检人员详细信息 （不含村干部）'!$B:$AT,23,FALSE)</f>
        <v>无</v>
      </c>
      <c r="AJ106" s="18" t="str">
        <f>VLOOKUP($J106,'[1]体检人员详细信息 （不含村干部）'!$B:$AT,24,FALSE)</f>
        <v>否</v>
      </c>
      <c r="AK106" s="18" t="str">
        <f>VLOOKUP($J106,'[1]体检人员详细信息 （不含村干部）'!$B:$AT,25,FALSE)</f>
        <v>是</v>
      </c>
      <c r="AL106" s="21" t="str">
        <f>VLOOKUP($J106,'[1]体检人员详细信息 （不含村干部）'!$B:$AT,32,FALSE)</f>
        <v>无</v>
      </c>
      <c r="AM106" s="21" t="str">
        <f>VLOOKUP($J106,'[1]体检人员详细信息 （不含村干部）'!$B:$AT,33,FALSE)</f>
        <v>无</v>
      </c>
      <c r="AN106" s="34" t="str">
        <f>VLOOKUP($J106,'[1]体检人员详细信息 （不含村干部）'!$B:$AT,37,FALSE)</f>
        <v>13308252368</v>
      </c>
      <c r="AO106" s="21" t="str">
        <f>VLOOKUP($J106,'[1]体检人员详细信息 （不含村干部）'!$B:$AT,38,FALSE)</f>
        <v>13308252368</v>
      </c>
      <c r="AP106" s="21" t="str">
        <f>VLOOKUP($J106,'[1]体检人员详细信息 （不含村干部）'!$B:$AT,39,FALSE)</f>
        <v>重庆市涪陵区</v>
      </c>
      <c r="AQ106" s="37">
        <v>66</v>
      </c>
      <c r="AR106" s="37">
        <v>69</v>
      </c>
      <c r="AS106" s="37"/>
      <c r="AT106" s="37">
        <v>135</v>
      </c>
      <c r="AU106" s="37">
        <v>18</v>
      </c>
      <c r="AV106" s="38">
        <v>1</v>
      </c>
      <c r="AW106" s="38">
        <v>1</v>
      </c>
      <c r="AX106" s="38">
        <v>72.9</v>
      </c>
      <c r="AY106" s="37">
        <v>70.2</v>
      </c>
      <c r="AZ106" s="37">
        <v>2</v>
      </c>
    </row>
    <row r="107" ht="40" customHeight="1" spans="1:52">
      <c r="A107" s="31">
        <v>105</v>
      </c>
      <c r="B107" s="16" t="s">
        <v>1191</v>
      </c>
      <c r="C107" s="16" t="s">
        <v>224</v>
      </c>
      <c r="D107" s="17" t="s">
        <v>1212</v>
      </c>
      <c r="E107" s="19" t="s">
        <v>1213</v>
      </c>
      <c r="F107" s="32" t="s">
        <v>1213</v>
      </c>
      <c r="G107" s="17" t="s">
        <v>210</v>
      </c>
      <c r="H107" s="33" t="str">
        <f>VLOOKUP(E107,'[2]体检人员详细信息 （不含村干部）'!$A:$B,2,FALSE)</f>
        <v>500226200008251920</v>
      </c>
      <c r="I107" s="33" t="b">
        <f t="shared" si="18"/>
        <v>1</v>
      </c>
      <c r="J107" s="20" t="s">
        <v>1214</v>
      </c>
      <c r="K107" s="20"/>
      <c r="L107" s="20" t="str">
        <f>VLOOKUP(J107,'[2]体检人员详细信息 （不含村干部）'!$B:$L,11,FALSE)</f>
        <v>汉族</v>
      </c>
      <c r="M107" s="20" t="b">
        <f t="shared" si="19"/>
        <v>1</v>
      </c>
      <c r="N107" s="20" t="str">
        <f>VLOOKUP(J107,'[1]体检人员详细信息 （不含村干部）'!$B:$AT,11,FALSE)</f>
        <v>汉族</v>
      </c>
      <c r="O107" s="20" t="str">
        <f>VLOOKUP(J107,'[2]体检人员详细信息 （不含村干部）'!$B:$M,12,FALSE)</f>
        <v>2000-08-25</v>
      </c>
      <c r="P107" s="20" t="b">
        <f t="shared" si="20"/>
        <v>1</v>
      </c>
      <c r="Q107" s="20" t="str">
        <f>VLOOKUP(J107,'[1]体检人员详细信息 （不含村干部）'!$B:$AT,12,FALSE)</f>
        <v>2000-08-25</v>
      </c>
      <c r="R107" s="20" t="str">
        <f>VLOOKUP(J107,'[2]体检人员详细信息 （不含村干部）'!$B:$N,13,FALSE)</f>
        <v>26</v>
      </c>
      <c r="S107" s="20" t="b">
        <f t="shared" si="21"/>
        <v>1</v>
      </c>
      <c r="T107" s="20" t="str">
        <f>VLOOKUP($J107,'[1]体检人员详细信息 （不含村干部）'!$B:$AT,13,FALSE)</f>
        <v>26</v>
      </c>
      <c r="U107" s="20" t="str">
        <f>VLOOKUP(J107,'[2]体检人员详细信息 （不含村干部）'!$B:$O,14,FALSE)</f>
        <v>重庆市荣昌区</v>
      </c>
      <c r="V107" s="20" t="b">
        <f t="shared" si="22"/>
        <v>1</v>
      </c>
      <c r="W107" s="20" t="str">
        <f>VLOOKUP($J107,'[1]体检人员详细信息 （不含村干部）'!$B:$AT,14,FALSE)</f>
        <v>重庆市荣昌区</v>
      </c>
      <c r="X107" s="20"/>
      <c r="Y107" s="20"/>
      <c r="Z107" s="20" t="str">
        <f>VLOOKUP($J107,'[1]体检人员详细信息 （不含村干部）'!$B:$AT,15,FALSE)</f>
        <v>共青团员</v>
      </c>
      <c r="AA107" s="20" t="str">
        <f>VLOOKUP($J107,'[1]体检人员详细信息 （不含村干部）'!$B:$AT,16,FALSE)</f>
        <v>重庆工商大学</v>
      </c>
      <c r="AB107" s="20" t="str">
        <f>VLOOKUP(D107,'[2]体检人员详细信息 （不含村干部）'!$C:$S,17,FALSE)</f>
        <v>人力资源管理</v>
      </c>
      <c r="AC107" s="20" t="b">
        <f t="shared" si="23"/>
        <v>1</v>
      </c>
      <c r="AD107" s="20" t="str">
        <f>VLOOKUP($J107,'[1]体检人员详细信息 （不含村干部）'!$B:$AT,18,FALSE)</f>
        <v>人力资源管理</v>
      </c>
      <c r="AE107" s="21" t="str">
        <f>VLOOKUP($J107,'[1]体检人员详细信息 （不含村干部）'!$B:$AT,17,FALSE)</f>
        <v>2023-06-14</v>
      </c>
      <c r="AF107" s="21" t="str">
        <f>VLOOKUP($J107,'[1]体检人员详细信息 （不含村干部）'!$B:$AT,19,FALSE)</f>
        <v>大学本科</v>
      </c>
      <c r="AG107" s="21" t="str">
        <f>VLOOKUP($J107,'[1]体检人员详细信息 （不含村干部）'!$B:$AT,20,FALSE)</f>
        <v>学士</v>
      </c>
      <c r="AH107" s="21" t="str">
        <f>VLOOKUP($J107,'[1]体检人员详细信息 （不含村干部）'!$B:$AT,22,FALSE)</f>
        <v>全日制</v>
      </c>
      <c r="AI107" s="21" t="str">
        <f>VLOOKUP($J107,'[1]体检人员详细信息 （不含村干部）'!$B:$AT,23,FALSE)</f>
        <v>无</v>
      </c>
      <c r="AJ107" s="18" t="str">
        <f>VLOOKUP($J107,'[1]体检人员详细信息 （不含村干部）'!$B:$AT,24,FALSE)</f>
        <v>否</v>
      </c>
      <c r="AK107" s="18" t="str">
        <f>VLOOKUP($J107,'[1]体检人员详细信息 （不含村干部）'!$B:$AT,25,FALSE)</f>
        <v>否</v>
      </c>
      <c r="AL107" s="21" t="str">
        <f>VLOOKUP($J107,'[1]体检人员详细信息 （不含村干部）'!$B:$AT,32,FALSE)</f>
        <v>无</v>
      </c>
      <c r="AM107" s="21" t="str">
        <f>VLOOKUP($J107,'[1]体检人员详细信息 （不含村干部）'!$B:$AT,33,FALSE)</f>
        <v>无</v>
      </c>
      <c r="AN107" s="34" t="str">
        <f>VLOOKUP($J107,'[1]体检人员详细信息 （不含村干部）'!$B:$AT,37,FALSE)</f>
        <v>15923156856</v>
      </c>
      <c r="AO107" s="21" t="str">
        <f>VLOOKUP($J107,'[1]体检人员详细信息 （不含村干部）'!$B:$AT,38,FALSE)</f>
        <v>15923156856</v>
      </c>
      <c r="AP107" s="21" t="str">
        <f>VLOOKUP($J107,'[1]体检人员详细信息 （不含村干部）'!$B:$AT,39,FALSE)</f>
        <v>重庆市巴南区麒龙山水</v>
      </c>
      <c r="AQ107" s="37">
        <v>74.5</v>
      </c>
      <c r="AR107" s="37">
        <v>67.5</v>
      </c>
      <c r="AS107" s="37"/>
      <c r="AT107" s="37">
        <v>142</v>
      </c>
      <c r="AU107" s="37">
        <v>18</v>
      </c>
      <c r="AV107" s="38">
        <v>1</v>
      </c>
      <c r="AW107" s="38">
        <v>9</v>
      </c>
      <c r="AX107" s="38">
        <v>75.6</v>
      </c>
      <c r="AY107" s="37">
        <v>73.3</v>
      </c>
      <c r="AZ107" s="37">
        <v>1</v>
      </c>
    </row>
    <row r="108" ht="40" customHeight="1" spans="1:52">
      <c r="A108" s="31">
        <v>106</v>
      </c>
      <c r="B108" s="16" t="s">
        <v>1220</v>
      </c>
      <c r="C108" s="16" t="s">
        <v>1221</v>
      </c>
      <c r="D108" s="17" t="s">
        <v>79</v>
      </c>
      <c r="E108" s="19" t="s">
        <v>1222</v>
      </c>
      <c r="F108" s="32" t="s">
        <v>1222</v>
      </c>
      <c r="G108" s="17" t="s">
        <v>136</v>
      </c>
      <c r="H108" s="33" t="str">
        <f>VLOOKUP(E108,'[2]体检人员详细信息 （不含村干部）'!$A:$B,2,FALSE)</f>
        <v>511722200002083975</v>
      </c>
      <c r="I108" s="33" t="b">
        <f t="shared" si="18"/>
        <v>1</v>
      </c>
      <c r="J108" s="20" t="s">
        <v>1223</v>
      </c>
      <c r="K108" s="20"/>
      <c r="L108" s="20" t="str">
        <f>VLOOKUP(J108,'[2]体检人员详细信息 （不含村干部）'!$B:$L,11,FALSE)</f>
        <v>汉族</v>
      </c>
      <c r="M108" s="20" t="b">
        <f t="shared" si="19"/>
        <v>1</v>
      </c>
      <c r="N108" s="20" t="str">
        <f>VLOOKUP(J108,'[1]体检人员详细信息 （不含村干部）'!$B:$AT,11,FALSE)</f>
        <v>汉族</v>
      </c>
      <c r="O108" s="20" t="str">
        <f>VLOOKUP(J108,'[2]体检人员详细信息 （不含村干部）'!$B:$M,12,FALSE)</f>
        <v>2000-02-08</v>
      </c>
      <c r="P108" s="20" t="b">
        <f t="shared" si="20"/>
        <v>1</v>
      </c>
      <c r="Q108" s="20" t="str">
        <f>VLOOKUP(J108,'[1]体检人员详细信息 （不含村干部）'!$B:$AT,12,FALSE)</f>
        <v>2000-02-08</v>
      </c>
      <c r="R108" s="20" t="str">
        <f>VLOOKUP(J108,'[2]体检人员详细信息 （不含村干部）'!$B:$N,13,FALSE)</f>
        <v>25</v>
      </c>
      <c r="S108" s="20" t="b">
        <f t="shared" si="21"/>
        <v>1</v>
      </c>
      <c r="T108" s="20" t="str">
        <f>VLOOKUP($J108,'[1]体检人员详细信息 （不含村干部）'!$B:$AT,13,FALSE)</f>
        <v>25</v>
      </c>
      <c r="U108" s="20" t="str">
        <f>VLOOKUP(J108,'[2]体检人员详细信息 （不含村干部）'!$B:$O,14,FALSE)</f>
        <v>四川省达州市宣汉县</v>
      </c>
      <c r="V108" s="20" t="b">
        <f t="shared" si="22"/>
        <v>1</v>
      </c>
      <c r="W108" s="20" t="str">
        <f>VLOOKUP($J108,'[1]体检人员详细信息 （不含村干部）'!$B:$AT,14,FALSE)</f>
        <v>四川省达州市宣汉县</v>
      </c>
      <c r="X108" s="20"/>
      <c r="Y108" s="20"/>
      <c r="Z108" s="20" t="str">
        <f>VLOOKUP($J108,'[1]体检人员详细信息 （不含村干部）'!$B:$AT,15,FALSE)</f>
        <v>共青团员</v>
      </c>
      <c r="AA108" s="20" t="str">
        <f>VLOOKUP($J108,'[1]体检人员详细信息 （不含村干部）'!$B:$AT,16,FALSE)</f>
        <v>成都东软学院</v>
      </c>
      <c r="AB108" s="20" t="str">
        <f>VLOOKUP(D108,'[2]体检人员详细信息 （不含村干部）'!$C:$S,17,FALSE)</f>
        <v>信息管理与信息系统</v>
      </c>
      <c r="AC108" s="20" t="b">
        <f t="shared" si="23"/>
        <v>1</v>
      </c>
      <c r="AD108" s="20" t="str">
        <f>VLOOKUP($J108,'[1]体检人员详细信息 （不含村干部）'!$B:$AT,18,FALSE)</f>
        <v>信息管理与信息系统</v>
      </c>
      <c r="AE108" s="21" t="str">
        <f>VLOOKUP($J108,'[1]体检人员详细信息 （不含村干部）'!$B:$AT,17,FALSE)</f>
        <v>2022-06-17</v>
      </c>
      <c r="AF108" s="21" t="str">
        <f>VLOOKUP($J108,'[1]体检人员详细信息 （不含村干部）'!$B:$AT,19,FALSE)</f>
        <v>大学本科</v>
      </c>
      <c r="AG108" s="21" t="str">
        <f>VLOOKUP($J108,'[1]体检人员详细信息 （不含村干部）'!$B:$AT,20,FALSE)</f>
        <v>学士</v>
      </c>
      <c r="AH108" s="21" t="str">
        <f>VLOOKUP($J108,'[1]体检人员详细信息 （不含村干部）'!$B:$AT,22,FALSE)</f>
        <v>全日制</v>
      </c>
      <c r="AI108" s="21" t="str">
        <f>VLOOKUP($J108,'[1]体检人员详细信息 （不含村干部）'!$B:$AT,23,FALSE)</f>
        <v>无</v>
      </c>
      <c r="AJ108" s="18" t="str">
        <f>VLOOKUP($J108,'[1]体检人员详细信息 （不含村干部）'!$B:$AT,24,FALSE)</f>
        <v>否</v>
      </c>
      <c r="AK108" s="18" t="str">
        <f>VLOOKUP($J108,'[1]体检人员详细信息 （不含村干部）'!$B:$AT,25,FALSE)</f>
        <v>否</v>
      </c>
      <c r="AL108" s="21" t="str">
        <f>VLOOKUP($J108,'[1]体检人员详细信息 （不含村干部）'!$B:$AT,32,FALSE)</f>
        <v>四川省广播电视局达州发射传输台值机员</v>
      </c>
      <c r="AM108" s="21" t="str">
        <f>VLOOKUP($J108,'[1]体检人员详细信息 （不含村干部）'!$B:$AT,33,FALSE)</f>
        <v>2年</v>
      </c>
      <c r="AN108" s="34" t="str">
        <f>VLOOKUP($J108,'[1]体检人员详细信息 （不含村干部）'!$B:$AT,37,FALSE)</f>
        <v>18116796325</v>
      </c>
      <c r="AO108" s="21" t="str">
        <f>VLOOKUP($J108,'[1]体检人员详细信息 （不含村干部）'!$B:$AT,38,FALSE)</f>
        <v>18116796325</v>
      </c>
      <c r="AP108" s="21" t="str">
        <f>VLOOKUP($J108,'[1]体检人员详细信息 （不含村干部）'!$B:$AT,39,FALSE)</f>
        <v>四川省达州市宣汉县普光镇石人村</v>
      </c>
      <c r="AQ108" s="37">
        <v>75</v>
      </c>
      <c r="AR108" s="37">
        <v>64.5</v>
      </c>
      <c r="AS108" s="37"/>
      <c r="AT108" s="37">
        <v>139.5</v>
      </c>
      <c r="AU108" s="37">
        <v>1</v>
      </c>
      <c r="AV108" s="37">
        <v>2</v>
      </c>
      <c r="AW108" s="37">
        <v>4</v>
      </c>
      <c r="AX108" s="37">
        <v>71.4</v>
      </c>
      <c r="AY108" s="37">
        <v>70.575</v>
      </c>
      <c r="AZ108" s="37">
        <v>1</v>
      </c>
    </row>
    <row r="109" ht="76.5" spans="1:52">
      <c r="A109" s="31">
        <v>107</v>
      </c>
      <c r="B109" s="16" t="s">
        <v>1231</v>
      </c>
      <c r="C109" s="16" t="s">
        <v>1232</v>
      </c>
      <c r="D109" s="17" t="s">
        <v>86</v>
      </c>
      <c r="E109" s="19" t="s">
        <v>1233</v>
      </c>
      <c r="F109" s="32" t="s">
        <v>1233</v>
      </c>
      <c r="G109" s="17" t="s">
        <v>136</v>
      </c>
      <c r="H109" s="33" t="str">
        <f>VLOOKUP(E109,'[2]体检人员详细信息 （不含村干部）'!$A:$B,2,FALSE)</f>
        <v>500234199806024073</v>
      </c>
      <c r="I109" s="33" t="b">
        <f t="shared" si="18"/>
        <v>1</v>
      </c>
      <c r="J109" s="20" t="s">
        <v>1234</v>
      </c>
      <c r="K109" s="20"/>
      <c r="L109" s="20" t="str">
        <f>VLOOKUP(J109,'[2]体检人员详细信息 （不含村干部）'!$B:$L,11,FALSE)</f>
        <v>汉族</v>
      </c>
      <c r="M109" s="20" t="b">
        <f t="shared" si="19"/>
        <v>1</v>
      </c>
      <c r="N109" s="20" t="str">
        <f>VLOOKUP(J109,'[1]体检人员详细信息 （不含村干部）'!$B:$AT,11,FALSE)</f>
        <v>汉族</v>
      </c>
      <c r="O109" s="20" t="str">
        <f>VLOOKUP(J109,'[2]体检人员详细信息 （不含村干部）'!$B:$M,12,FALSE)</f>
        <v>1998-06-02</v>
      </c>
      <c r="P109" s="20" t="b">
        <f t="shared" si="20"/>
        <v>1</v>
      </c>
      <c r="Q109" s="20" t="str">
        <f>VLOOKUP(J109,'[1]体检人员详细信息 （不含村干部）'!$B:$AT,12,FALSE)</f>
        <v>1998-06-02</v>
      </c>
      <c r="R109" s="20" t="str">
        <f>VLOOKUP(J109,'[2]体检人员详细信息 （不含村干部）'!$B:$N,13,FALSE)</f>
        <v>28</v>
      </c>
      <c r="S109" s="20" t="b">
        <f t="shared" si="21"/>
        <v>1</v>
      </c>
      <c r="T109" s="20" t="str">
        <f>VLOOKUP($J109,'[1]体检人员详细信息 （不含村干部）'!$B:$AT,13,FALSE)</f>
        <v>28</v>
      </c>
      <c r="U109" s="20" t="str">
        <f>VLOOKUP(J109,'[2]体检人员详细信息 （不含村干部）'!$B:$O,14,FALSE)</f>
        <v>重庆市开州区临江镇自水村6组88号</v>
      </c>
      <c r="V109" s="20" t="b">
        <f t="shared" si="22"/>
        <v>1</v>
      </c>
      <c r="W109" s="20" t="str">
        <f>VLOOKUP($J109,'[1]体检人员详细信息 （不含村干部）'!$B:$AT,14,FALSE)</f>
        <v>重庆市开州区临江镇自水村6组88号</v>
      </c>
      <c r="X109" s="20"/>
      <c r="Y109" s="20"/>
      <c r="Z109" s="20" t="str">
        <f>VLOOKUP($J109,'[1]体检人员详细信息 （不含村干部）'!$B:$AT,15,FALSE)</f>
        <v>共青团员</v>
      </c>
      <c r="AA109" s="20" t="str">
        <f>VLOOKUP($J109,'[1]体检人员详细信息 （不含村干部）'!$B:$AT,16,FALSE)</f>
        <v>重庆工程学院</v>
      </c>
      <c r="AB109" s="20" t="str">
        <f>VLOOKUP(D109,'[2]体检人员详细信息 （不含村干部）'!$C:$S,17,FALSE)</f>
        <v>工程造价</v>
      </c>
      <c r="AC109" s="20" t="b">
        <f t="shared" si="23"/>
        <v>1</v>
      </c>
      <c r="AD109" s="20" t="str">
        <f>VLOOKUP($J109,'[1]体检人员详细信息 （不含村干部）'!$B:$AT,18,FALSE)</f>
        <v>工程造价</v>
      </c>
      <c r="AE109" s="21" t="str">
        <f>VLOOKUP($J109,'[1]体检人员详细信息 （不含村干部）'!$B:$AT,17,FALSE)</f>
        <v>2020-06-29</v>
      </c>
      <c r="AF109" s="21" t="str">
        <f>VLOOKUP($J109,'[1]体检人员详细信息 （不含村干部）'!$B:$AT,19,FALSE)</f>
        <v>大学本科</v>
      </c>
      <c r="AG109" s="21" t="str">
        <f>VLOOKUP($J109,'[1]体检人员详细信息 （不含村干部）'!$B:$AT,20,FALSE)</f>
        <v>学士</v>
      </c>
      <c r="AH109" s="21" t="str">
        <f>VLOOKUP($J109,'[1]体检人员详细信息 （不含村干部）'!$B:$AT,22,FALSE)</f>
        <v>全日制</v>
      </c>
      <c r="AI109" s="21" t="str">
        <f>VLOOKUP($J109,'[1]体检人员详细信息 （不含村干部）'!$B:$AT,23,FALSE)</f>
        <v>无</v>
      </c>
      <c r="AJ109" s="18" t="str">
        <f>VLOOKUP($J109,'[1]体检人员详细信息 （不含村干部）'!$B:$AT,24,FALSE)</f>
        <v>否</v>
      </c>
      <c r="AK109" s="18" t="str">
        <f>VLOOKUP($J109,'[1]体检人员详细信息 （不含村干部）'!$B:$AT,25,FALSE)</f>
        <v>否</v>
      </c>
      <c r="AL109" s="21" t="str">
        <f>VLOOKUP($J109,'[1]体检人员详细信息 （不含村干部）'!$B:$AT,32,FALSE)</f>
        <v>中电建建筑集团有限公司；项目安全员</v>
      </c>
      <c r="AM109" s="21" t="str">
        <f>VLOOKUP($J109,'[1]体检人员详细信息 （不含村干部）'!$B:$AT,33,FALSE)</f>
        <v>5</v>
      </c>
      <c r="AN109" s="34" t="str">
        <f>VLOOKUP($J109,'[1]体检人员详细信息 （不含村干部）'!$B:$AT,37,FALSE)</f>
        <v>17783421908</v>
      </c>
      <c r="AO109" s="21" t="str">
        <f>VLOOKUP($J109,'[1]体检人员详细信息 （不含村干部）'!$B:$AT,38,FALSE)</f>
        <v>13078961031</v>
      </c>
      <c r="AP109" s="21" t="str">
        <f>VLOOKUP($J109,'[1]体检人员详细信息 （不含村干部）'!$B:$AT,39,FALSE)</f>
        <v>重庆市开州区临江镇自水村6组88号</v>
      </c>
      <c r="AQ109" s="37">
        <v>72</v>
      </c>
      <c r="AR109" s="37">
        <v>63.5</v>
      </c>
      <c r="AS109" s="37"/>
      <c r="AT109" s="37">
        <v>135.5</v>
      </c>
      <c r="AU109" s="37">
        <v>1</v>
      </c>
      <c r="AV109" s="37">
        <v>2</v>
      </c>
      <c r="AW109" s="37">
        <v>12</v>
      </c>
      <c r="AX109" s="37">
        <v>78.8</v>
      </c>
      <c r="AY109" s="37">
        <v>73.275</v>
      </c>
      <c r="AZ109" s="37">
        <v>1</v>
      </c>
    </row>
    <row r="110" ht="76.5" spans="1:52">
      <c r="A110" s="31">
        <v>108</v>
      </c>
      <c r="B110" s="16" t="s">
        <v>1242</v>
      </c>
      <c r="C110" s="16" t="s">
        <v>893</v>
      </c>
      <c r="D110" s="17" t="s">
        <v>1243</v>
      </c>
      <c r="E110" s="19" t="s">
        <v>1244</v>
      </c>
      <c r="F110" s="32" t="s">
        <v>1244</v>
      </c>
      <c r="G110" s="17" t="s">
        <v>136</v>
      </c>
      <c r="H110" s="33" t="str">
        <f>VLOOKUP(E110,'[2]体检人员详细信息 （不含村干部）'!$A:$B,2,FALSE)</f>
        <v>500234200308204157</v>
      </c>
      <c r="I110" s="33" t="b">
        <f t="shared" si="18"/>
        <v>1</v>
      </c>
      <c r="J110" s="20" t="s">
        <v>1245</v>
      </c>
      <c r="K110" s="20"/>
      <c r="L110" s="20" t="str">
        <f>VLOOKUP(J110,'[2]体检人员详细信息 （不含村干部）'!$B:$L,11,FALSE)</f>
        <v>汉族</v>
      </c>
      <c r="M110" s="20" t="b">
        <f t="shared" si="19"/>
        <v>1</v>
      </c>
      <c r="N110" s="20" t="str">
        <f>VLOOKUP(J110,'[1]体检人员详细信息 （不含村干部）'!$B:$AT,11,FALSE)</f>
        <v>汉族</v>
      </c>
      <c r="O110" s="20" t="str">
        <f>VLOOKUP(J110,'[2]体检人员详细信息 （不含村干部）'!$B:$M,12,FALSE)</f>
        <v>2003-08-20</v>
      </c>
      <c r="P110" s="20" t="b">
        <f t="shared" si="20"/>
        <v>1</v>
      </c>
      <c r="Q110" s="20" t="str">
        <f>VLOOKUP(J110,'[1]体检人员详细信息 （不含村干部）'!$B:$AT,12,FALSE)</f>
        <v>2003-08-20</v>
      </c>
      <c r="R110" s="20" t="str">
        <f>VLOOKUP(J110,'[2]体检人员详细信息 （不含村干部）'!$B:$N,13,FALSE)</f>
        <v>22</v>
      </c>
      <c r="S110" s="20" t="b">
        <f t="shared" si="21"/>
        <v>1</v>
      </c>
      <c r="T110" s="20" t="str">
        <f>VLOOKUP($J110,'[1]体检人员详细信息 （不含村干部）'!$B:$AT,13,FALSE)</f>
        <v>22</v>
      </c>
      <c r="U110" s="20" t="str">
        <f>VLOOKUP(J110,'[2]体检人员详细信息 （不含村干部）'!$B:$O,14,FALSE)</f>
        <v>重庆市开州区</v>
      </c>
      <c r="V110" s="20" t="b">
        <f t="shared" si="22"/>
        <v>1</v>
      </c>
      <c r="W110" s="20" t="str">
        <f>VLOOKUP($J110,'[1]体检人员详细信息 （不含村干部）'!$B:$AT,14,FALSE)</f>
        <v>重庆市开州区</v>
      </c>
      <c r="X110" s="20"/>
      <c r="Y110" s="20"/>
      <c r="Z110" s="20" t="str">
        <f>VLOOKUP($J110,'[1]体检人员详细信息 （不含村干部）'!$B:$AT,15,FALSE)</f>
        <v>共青团员</v>
      </c>
      <c r="AA110" s="20" t="str">
        <f>VLOOKUP($J110,'[1]体检人员详细信息 （不含村干部）'!$B:$AT,16,FALSE)</f>
        <v>重庆城市科技学院</v>
      </c>
      <c r="AB110" s="20" t="str">
        <f>VLOOKUP(D110,'[2]体检人员详细信息 （不含村干部）'!$C:$S,17,FALSE)</f>
        <v>网络与新媒体</v>
      </c>
      <c r="AC110" s="20" t="b">
        <f t="shared" si="23"/>
        <v>1</v>
      </c>
      <c r="AD110" s="20" t="str">
        <f>VLOOKUP($J110,'[1]体检人员详细信息 （不含村干部）'!$B:$AT,18,FALSE)</f>
        <v>网络与新媒体</v>
      </c>
      <c r="AE110" s="21" t="str">
        <f>VLOOKUP($J110,'[1]体检人员详细信息 （不含村干部）'!$B:$AT,17,FALSE)</f>
        <v>2026-07-01</v>
      </c>
      <c r="AF110" s="21" t="str">
        <f>VLOOKUP($J110,'[1]体检人员详细信息 （不含村干部）'!$B:$AT,19,FALSE)</f>
        <v>大学本科</v>
      </c>
      <c r="AG110" s="21" t="str">
        <f>VLOOKUP($J110,'[1]体检人员详细信息 （不含村干部）'!$B:$AT,20,FALSE)</f>
        <v>学士</v>
      </c>
      <c r="AH110" s="21" t="str">
        <f>VLOOKUP($J110,'[1]体检人员详细信息 （不含村干部）'!$B:$AT,22,FALSE)</f>
        <v>全日制</v>
      </c>
      <c r="AI110" s="21" t="str">
        <f>VLOOKUP($J110,'[1]体检人员详细信息 （不含村干部）'!$B:$AT,23,FALSE)</f>
        <v>无</v>
      </c>
      <c r="AJ110" s="18" t="str">
        <f>VLOOKUP($J110,'[1]体检人员详细信息 （不含村干部）'!$B:$AT,24,FALSE)</f>
        <v>是</v>
      </c>
      <c r="AK110" s="18" t="str">
        <f>VLOOKUP($J110,'[1]体检人员详细信息 （不含村干部）'!$B:$AT,25,FALSE)</f>
        <v>否</v>
      </c>
      <c r="AL110" s="21" t="str">
        <f>VLOOKUP($J110,'[1]体检人员详细信息 （不含村干部）'!$B:$AT,32,FALSE)</f>
        <v>无</v>
      </c>
      <c r="AM110" s="21" t="str">
        <f>VLOOKUP($J110,'[1]体检人员详细信息 （不含村干部）'!$B:$AT,33,FALSE)</f>
        <v>无</v>
      </c>
      <c r="AN110" s="34" t="str">
        <f>VLOOKUP($J110,'[1]体检人员详细信息 （不含村干部）'!$B:$AT,37,FALSE)</f>
        <v>18581375612</v>
      </c>
      <c r="AO110" s="21" t="str">
        <f>VLOOKUP($J110,'[1]体检人员详细信息 （不含村干部）'!$B:$AT,38,FALSE)</f>
        <v>13509452995</v>
      </c>
      <c r="AP110" s="21" t="str">
        <f>VLOOKUP($J110,'[1]体检人员详细信息 （不含村干部）'!$B:$AT,39,FALSE)</f>
        <v>重庆市开州区临江镇龙桥村6组147号</v>
      </c>
      <c r="AQ110" s="37">
        <v>67.5</v>
      </c>
      <c r="AR110" s="37">
        <v>70.5</v>
      </c>
      <c r="AS110" s="37"/>
      <c r="AT110" s="37">
        <v>138</v>
      </c>
      <c r="AU110" s="37">
        <v>17</v>
      </c>
      <c r="AV110" s="38">
        <v>1</v>
      </c>
      <c r="AW110" s="37">
        <v>5</v>
      </c>
      <c r="AX110" s="37">
        <v>80</v>
      </c>
      <c r="AY110" s="37">
        <v>74.5</v>
      </c>
      <c r="AZ110" s="37">
        <v>1</v>
      </c>
    </row>
    <row r="111" ht="76.5" spans="1:52">
      <c r="A111" s="31">
        <v>109</v>
      </c>
      <c r="B111" s="16" t="s">
        <v>1250</v>
      </c>
      <c r="C111" s="16" t="s">
        <v>1251</v>
      </c>
      <c r="D111" s="17" t="s">
        <v>1252</v>
      </c>
      <c r="E111" s="19" t="s">
        <v>1253</v>
      </c>
      <c r="F111" s="32" t="s">
        <v>1253</v>
      </c>
      <c r="G111" s="17" t="s">
        <v>136</v>
      </c>
      <c r="H111" s="33" t="str">
        <f>VLOOKUP(E111,'[2]体检人员详细信息 （不含村干部）'!$A:$B,2,FALSE)</f>
        <v>500234199208030019</v>
      </c>
      <c r="I111" s="33" t="b">
        <f t="shared" si="18"/>
        <v>1</v>
      </c>
      <c r="J111" s="20" t="s">
        <v>1254</v>
      </c>
      <c r="K111" s="20"/>
      <c r="L111" s="20" t="str">
        <f>VLOOKUP(J111,'[2]体检人员详细信息 （不含村干部）'!$B:$L,11,FALSE)</f>
        <v>汉族</v>
      </c>
      <c r="M111" s="20" t="b">
        <f t="shared" si="19"/>
        <v>1</v>
      </c>
      <c r="N111" s="20" t="str">
        <f>VLOOKUP(J111,'[1]体检人员详细信息 （不含村干部）'!$B:$AT,11,FALSE)</f>
        <v>汉族</v>
      </c>
      <c r="O111" s="20" t="str">
        <f>VLOOKUP(J111,'[2]体检人员详细信息 （不含村干部）'!$B:$M,12,FALSE)</f>
        <v>1992-08-03</v>
      </c>
      <c r="P111" s="20" t="b">
        <f t="shared" si="20"/>
        <v>1</v>
      </c>
      <c r="Q111" s="20" t="str">
        <f>VLOOKUP(J111,'[1]体检人员详细信息 （不含村干部）'!$B:$AT,12,FALSE)</f>
        <v>1992-08-03</v>
      </c>
      <c r="R111" s="20" t="str">
        <f>VLOOKUP(J111,'[2]体检人员详细信息 （不含村干部）'!$B:$N,13,FALSE)</f>
        <v>33</v>
      </c>
      <c r="S111" s="20" t="b">
        <f t="shared" si="21"/>
        <v>1</v>
      </c>
      <c r="T111" s="20" t="str">
        <f>VLOOKUP($J111,'[1]体检人员详细信息 （不含村干部）'!$B:$AT,13,FALSE)</f>
        <v>33</v>
      </c>
      <c r="U111" s="20" t="str">
        <f>VLOOKUP(J111,'[2]体检人员详细信息 （不含村干部）'!$B:$O,14,FALSE)</f>
        <v>重庆市开州区</v>
      </c>
      <c r="V111" s="20" t="b">
        <f t="shared" si="22"/>
        <v>1</v>
      </c>
      <c r="W111" s="20" t="str">
        <f>VLOOKUP($J111,'[1]体检人员详细信息 （不含村干部）'!$B:$AT,14,FALSE)</f>
        <v>重庆市开州区</v>
      </c>
      <c r="X111" s="20"/>
      <c r="Y111" s="20"/>
      <c r="Z111" s="20" t="str">
        <f>VLOOKUP($J111,'[1]体检人员详细信息 （不含村干部）'!$B:$AT,15,FALSE)</f>
        <v>群众</v>
      </c>
      <c r="AA111" s="20" t="str">
        <f>VLOOKUP($J111,'[1]体检人员详细信息 （不含村干部）'!$B:$AT,16,FALSE)</f>
        <v>重庆工商大学</v>
      </c>
      <c r="AB111" s="20" t="str">
        <f>VLOOKUP(D111,'[2]体检人员详细信息 （不含村干部）'!$C:$S,17,FALSE)</f>
        <v>贸易经济</v>
      </c>
      <c r="AC111" s="20" t="b">
        <f t="shared" si="23"/>
        <v>1</v>
      </c>
      <c r="AD111" s="20" t="str">
        <f>VLOOKUP($J111,'[1]体检人员详细信息 （不含村干部）'!$B:$AT,18,FALSE)</f>
        <v>贸易经济</v>
      </c>
      <c r="AE111" s="21" t="str">
        <f>VLOOKUP($J111,'[1]体检人员详细信息 （不含村干部）'!$B:$AT,17,FALSE)</f>
        <v>2015-10-19</v>
      </c>
      <c r="AF111" s="21" t="str">
        <f>VLOOKUP($J111,'[1]体检人员详细信息 （不含村干部）'!$B:$AT,19,FALSE)</f>
        <v>大学本科</v>
      </c>
      <c r="AG111" s="21" t="str">
        <f>VLOOKUP($J111,'[1]体检人员详细信息 （不含村干部）'!$B:$AT,20,FALSE)</f>
        <v>学士</v>
      </c>
      <c r="AH111" s="21" t="str">
        <f>VLOOKUP($J111,'[1]体检人员详细信息 （不含村干部）'!$B:$AT,22,FALSE)</f>
        <v>全日制</v>
      </c>
      <c r="AI111" s="21" t="str">
        <f>VLOOKUP($J111,'[1]体检人员详细信息 （不含村干部）'!$B:$AT,23,FALSE)</f>
        <v>无</v>
      </c>
      <c r="AJ111" s="18" t="str">
        <f>VLOOKUP($J111,'[1]体检人员详细信息 （不含村干部）'!$B:$AT,24,FALSE)</f>
        <v>否</v>
      </c>
      <c r="AK111" s="18" t="str">
        <f>VLOOKUP($J111,'[1]体检人员详细信息 （不含村干部）'!$B:$AT,25,FALSE)</f>
        <v>否</v>
      </c>
      <c r="AL111" s="21" t="str">
        <f>VLOOKUP($J111,'[1]体检人员详细信息 （不含村干部）'!$B:$AT,32,FALSE)</f>
        <v>无</v>
      </c>
      <c r="AM111" s="21" t="str">
        <f>VLOOKUP($J111,'[1]体检人员详细信息 （不含村干部）'!$B:$AT,33,FALSE)</f>
        <v>无</v>
      </c>
      <c r="AN111" s="34" t="str">
        <f>VLOOKUP($J111,'[1]体检人员详细信息 （不含村干部）'!$B:$AT,37,FALSE)</f>
        <v>13290092715</v>
      </c>
      <c r="AO111" s="21" t="str">
        <f>VLOOKUP($J111,'[1]体检人员详细信息 （不含村干部）'!$B:$AT,38,FALSE)</f>
        <v>15223516599</v>
      </c>
      <c r="AP111" s="21" t="str">
        <f>VLOOKUP($J111,'[1]体检人员详细信息 （不含村干部）'!$B:$AT,39,FALSE)</f>
        <v>重庆市开州区文峰街道金科财富中心B区G4栋702</v>
      </c>
      <c r="AQ111" s="37">
        <v>72</v>
      </c>
      <c r="AR111" s="37">
        <v>55</v>
      </c>
      <c r="AS111" s="37"/>
      <c r="AT111" s="37">
        <v>127</v>
      </c>
      <c r="AU111" s="37">
        <v>18</v>
      </c>
      <c r="AV111" s="38">
        <v>1</v>
      </c>
      <c r="AW111" s="38">
        <v>17</v>
      </c>
      <c r="AX111" s="38">
        <v>75.2</v>
      </c>
      <c r="AY111" s="37">
        <v>69.35</v>
      </c>
      <c r="AZ111" s="37">
        <v>1</v>
      </c>
    </row>
    <row r="112" ht="76.5" spans="1:52">
      <c r="A112" s="31">
        <v>110</v>
      </c>
      <c r="B112" s="16" t="s">
        <v>1250</v>
      </c>
      <c r="C112" s="16" t="s">
        <v>1260</v>
      </c>
      <c r="D112" s="17" t="s">
        <v>1261</v>
      </c>
      <c r="E112" s="19" t="s">
        <v>1262</v>
      </c>
      <c r="F112" s="32" t="s">
        <v>1262</v>
      </c>
      <c r="G112" s="17" t="s">
        <v>210</v>
      </c>
      <c r="H112" s="33" t="str">
        <f>VLOOKUP(E112,'[2]体检人员详细信息 （不含村干部）'!$A:$B,2,FALSE)</f>
        <v>500234199308280082</v>
      </c>
      <c r="I112" s="33" t="b">
        <f t="shared" si="18"/>
        <v>1</v>
      </c>
      <c r="J112" s="20" t="s">
        <v>1263</v>
      </c>
      <c r="K112" s="20"/>
      <c r="L112" s="20" t="str">
        <f>VLOOKUP(J112,'[2]体检人员详细信息 （不含村干部）'!$B:$L,11,FALSE)</f>
        <v>汉族</v>
      </c>
      <c r="M112" s="20" t="b">
        <f t="shared" si="19"/>
        <v>1</v>
      </c>
      <c r="N112" s="20" t="str">
        <f>VLOOKUP(J112,'[1]体检人员详细信息 （不含村干部）'!$B:$AT,11,FALSE)</f>
        <v>汉族</v>
      </c>
      <c r="O112" s="20" t="str">
        <f>VLOOKUP(J112,'[2]体检人员详细信息 （不含村干部）'!$B:$M,12,FALSE)</f>
        <v>1993-08-28</v>
      </c>
      <c r="P112" s="20" t="b">
        <f t="shared" si="20"/>
        <v>1</v>
      </c>
      <c r="Q112" s="20" t="str">
        <f>VLOOKUP(J112,'[1]体检人员详细信息 （不含村干部）'!$B:$AT,12,FALSE)</f>
        <v>1993-08-28</v>
      </c>
      <c r="R112" s="20" t="str">
        <f>VLOOKUP(J112,'[2]体检人员详细信息 （不含村干部）'!$B:$N,13,FALSE)</f>
        <v>32</v>
      </c>
      <c r="S112" s="20" t="b">
        <f t="shared" si="21"/>
        <v>1</v>
      </c>
      <c r="T112" s="20" t="str">
        <f>VLOOKUP($J112,'[1]体检人员详细信息 （不含村干部）'!$B:$AT,13,FALSE)</f>
        <v>32</v>
      </c>
      <c r="U112" s="20" t="str">
        <f>VLOOKUP(J112,'[2]体检人员详细信息 （不含村干部）'!$B:$O,14,FALSE)</f>
        <v>重庆市开州区</v>
      </c>
      <c r="V112" s="20" t="b">
        <f t="shared" si="22"/>
        <v>1</v>
      </c>
      <c r="W112" s="20" t="str">
        <f>VLOOKUP($J112,'[1]体检人员详细信息 （不含村干部）'!$B:$AT,14,FALSE)</f>
        <v>重庆市开州区</v>
      </c>
      <c r="X112" s="20"/>
      <c r="Y112" s="20"/>
      <c r="Z112" s="20" t="str">
        <f>VLOOKUP($J112,'[1]体检人员详细信息 （不含村干部）'!$B:$AT,15,FALSE)</f>
        <v>群众</v>
      </c>
      <c r="AA112" s="20" t="str">
        <f>VLOOKUP($J112,'[1]体检人员详细信息 （不含村干部）'!$B:$AT,16,FALSE)</f>
        <v>河北金融学院</v>
      </c>
      <c r="AB112" s="20" t="str">
        <f>VLOOKUP(D112,'[2]体检人员详细信息 （不含村干部）'!$C:$S,17,FALSE)</f>
        <v>经济学</v>
      </c>
      <c r="AC112" s="20" t="b">
        <f t="shared" si="23"/>
        <v>1</v>
      </c>
      <c r="AD112" s="20" t="str">
        <f>VLOOKUP($J112,'[1]体检人员详细信息 （不含村干部）'!$B:$AT,18,FALSE)</f>
        <v>经济学</v>
      </c>
      <c r="AE112" s="21" t="str">
        <f>VLOOKUP($J112,'[1]体检人员详细信息 （不含村干部）'!$B:$AT,17,FALSE)</f>
        <v>2016-06-17</v>
      </c>
      <c r="AF112" s="21" t="str">
        <f>VLOOKUP($J112,'[1]体检人员详细信息 （不含村干部）'!$B:$AT,19,FALSE)</f>
        <v>大学本科</v>
      </c>
      <c r="AG112" s="21" t="str">
        <f>VLOOKUP($J112,'[1]体检人员详细信息 （不含村干部）'!$B:$AT,20,FALSE)</f>
        <v>学士</v>
      </c>
      <c r="AH112" s="21" t="str">
        <f>VLOOKUP($J112,'[1]体检人员详细信息 （不含村干部）'!$B:$AT,22,FALSE)</f>
        <v>全日制</v>
      </c>
      <c r="AI112" s="21" t="str">
        <f>VLOOKUP($J112,'[1]体检人员详细信息 （不含村干部）'!$B:$AT,23,FALSE)</f>
        <v>无</v>
      </c>
      <c r="AJ112" s="18" t="str">
        <f>VLOOKUP($J112,'[1]体检人员详细信息 （不含村干部）'!$B:$AT,24,FALSE)</f>
        <v>否</v>
      </c>
      <c r="AK112" s="18" t="str">
        <f>VLOOKUP($J112,'[1]体检人员详细信息 （不含村干部）'!$B:$AT,25,FALSE)</f>
        <v>否</v>
      </c>
      <c r="AL112" s="21" t="str">
        <f>VLOOKUP($J112,'[1]体检人员详细信息 （不含村干部）'!$B:$AT,32,FALSE)</f>
        <v>无</v>
      </c>
      <c r="AM112" s="21" t="str">
        <f>VLOOKUP($J112,'[1]体检人员详细信息 （不含村干部）'!$B:$AT,33,FALSE)</f>
        <v>7</v>
      </c>
      <c r="AN112" s="34" t="str">
        <f>VLOOKUP($J112,'[1]体检人员详细信息 （不含村干部）'!$B:$AT,37,FALSE)</f>
        <v>15730620277</v>
      </c>
      <c r="AO112" s="21" t="str">
        <f>VLOOKUP($J112,'[1]体检人员详细信息 （不含村干部）'!$B:$AT,38,FALSE)</f>
        <v>13452702875</v>
      </c>
      <c r="AP112" s="21" t="str">
        <f>VLOOKUP($J112,'[1]体检人员详细信息 （不含村干部）'!$B:$AT,39,FALSE)</f>
        <v>重庆市开州区云枫街道桔乡路115号</v>
      </c>
      <c r="AQ112" s="37">
        <v>69.5</v>
      </c>
      <c r="AR112" s="37">
        <v>66</v>
      </c>
      <c r="AS112" s="37"/>
      <c r="AT112" s="37">
        <v>135.5</v>
      </c>
      <c r="AU112" s="37">
        <v>18</v>
      </c>
      <c r="AV112" s="38">
        <v>1</v>
      </c>
      <c r="AW112" s="38">
        <v>6</v>
      </c>
      <c r="AX112" s="38">
        <v>76.5</v>
      </c>
      <c r="AY112" s="37">
        <v>72.125</v>
      </c>
      <c r="AZ112" s="37">
        <v>1</v>
      </c>
    </row>
    <row r="113" ht="76.5" spans="1:52">
      <c r="A113" s="31">
        <v>111</v>
      </c>
      <c r="B113" s="16" t="s">
        <v>1272</v>
      </c>
      <c r="C113" s="16" t="s">
        <v>1273</v>
      </c>
      <c r="D113" s="17" t="s">
        <v>1274</v>
      </c>
      <c r="E113" s="19" t="s">
        <v>1275</v>
      </c>
      <c r="F113" s="32" t="s">
        <v>1275</v>
      </c>
      <c r="G113" s="17" t="s">
        <v>210</v>
      </c>
      <c r="H113" s="33" t="str">
        <f>VLOOKUP(E113,'[2]体检人员详细信息 （不含村干部）'!$A:$B,2,FALSE)</f>
        <v>50023520031225820X</v>
      </c>
      <c r="I113" s="33" t="b">
        <f t="shared" si="18"/>
        <v>1</v>
      </c>
      <c r="J113" s="20" t="s">
        <v>1276</v>
      </c>
      <c r="K113" s="20"/>
      <c r="L113" s="20" t="str">
        <f>VLOOKUP(J113,'[2]体检人员详细信息 （不含村干部）'!$B:$L,11,FALSE)</f>
        <v>汉族</v>
      </c>
      <c r="M113" s="20" t="b">
        <f t="shared" si="19"/>
        <v>1</v>
      </c>
      <c r="N113" s="20" t="str">
        <f>VLOOKUP(J113,'[1]体检人员详细信息 （不含村干部）'!$B:$AT,11,FALSE)</f>
        <v>汉族</v>
      </c>
      <c r="O113" s="20" t="str">
        <f>VLOOKUP(J113,'[2]体检人员详细信息 （不含村干部）'!$B:$M,12,FALSE)</f>
        <v>2003-12-25</v>
      </c>
      <c r="P113" s="20" t="b">
        <f t="shared" si="20"/>
        <v>1</v>
      </c>
      <c r="Q113" s="20" t="str">
        <f>VLOOKUP(J113,'[1]体检人员详细信息 （不含村干部）'!$B:$AT,12,FALSE)</f>
        <v>2003-12-25</v>
      </c>
      <c r="R113" s="20" t="str">
        <f>VLOOKUP(J113,'[2]体检人员详细信息 （不含村干部）'!$B:$N,13,FALSE)</f>
        <v>22岁</v>
      </c>
      <c r="S113" s="20" t="b">
        <f t="shared" si="21"/>
        <v>1</v>
      </c>
      <c r="T113" s="20" t="str">
        <f>VLOOKUP($J113,'[1]体检人员详细信息 （不含村干部）'!$B:$AT,13,FALSE)</f>
        <v>22岁</v>
      </c>
      <c r="U113" s="20" t="str">
        <f>VLOOKUP(J113,'[2]体检人员详细信息 （不含村干部）'!$B:$O,14,FALSE)</f>
        <v>重庆市云阳县</v>
      </c>
      <c r="V113" s="20" t="b">
        <f t="shared" si="22"/>
        <v>1</v>
      </c>
      <c r="W113" s="20" t="str">
        <f>VLOOKUP($J113,'[1]体检人员详细信息 （不含村干部）'!$B:$AT,14,FALSE)</f>
        <v>重庆市云阳县</v>
      </c>
      <c r="X113" s="20"/>
      <c r="Y113" s="20"/>
      <c r="Z113" s="20" t="str">
        <f>VLOOKUP($J113,'[1]体检人员详细信息 （不含村干部）'!$B:$AT,15,FALSE)</f>
        <v>共青团员</v>
      </c>
      <c r="AA113" s="20" t="str">
        <f>VLOOKUP($J113,'[1]体检人员详细信息 （不含村干部）'!$B:$AT,16,FALSE)</f>
        <v>重庆医科大学</v>
      </c>
      <c r="AB113" s="20" t="str">
        <f>VLOOKUP(D113,'[2]体检人员详细信息 （不含村干部）'!$C:$S,17,FALSE)</f>
        <v>临床医学</v>
      </c>
      <c r="AC113" s="20" t="b">
        <f t="shared" si="23"/>
        <v>1</v>
      </c>
      <c r="AD113" s="20" t="str">
        <f>VLOOKUP($J113,'[1]体检人员详细信息 （不含村干部）'!$B:$AT,18,FALSE)</f>
        <v>临床医学</v>
      </c>
      <c r="AE113" s="21" t="str">
        <f>VLOOKUP($J113,'[1]体检人员详细信息 （不含村干部）'!$B:$AT,17,FALSE)</f>
        <v>2026-07-01</v>
      </c>
      <c r="AF113" s="21" t="str">
        <f>VLOOKUP($J113,'[1]体检人员详细信息 （不含村干部）'!$B:$AT,19,FALSE)</f>
        <v>大学本科</v>
      </c>
      <c r="AG113" s="21" t="str">
        <f>VLOOKUP($J113,'[1]体检人员详细信息 （不含村干部）'!$B:$AT,20,FALSE)</f>
        <v>学士</v>
      </c>
      <c r="AH113" s="21" t="str">
        <f>VLOOKUP($J113,'[1]体检人员详细信息 （不含村干部）'!$B:$AT,22,FALSE)</f>
        <v>全日制</v>
      </c>
      <c r="AI113" s="21" t="str">
        <f>VLOOKUP($J113,'[1]体检人员详细信息 （不含村干部）'!$B:$AT,23,FALSE)</f>
        <v>无</v>
      </c>
      <c r="AJ113" s="18" t="str">
        <f>VLOOKUP($J113,'[1]体检人员详细信息 （不含村干部）'!$B:$AT,24,FALSE)</f>
        <v>是</v>
      </c>
      <c r="AK113" s="18" t="str">
        <f>VLOOKUP($J113,'[1]体检人员详细信息 （不含村干部）'!$B:$AT,25,FALSE)</f>
        <v>是</v>
      </c>
      <c r="AL113" s="21" t="str">
        <f>VLOOKUP($J113,'[1]体检人员详细信息 （不含村干部）'!$B:$AT,32,FALSE)</f>
        <v>无</v>
      </c>
      <c r="AM113" s="21" t="str">
        <f>VLOOKUP($J113,'[1]体检人员详细信息 （不含村干部）'!$B:$AT,33,FALSE)</f>
        <v>无</v>
      </c>
      <c r="AN113" s="34" t="str">
        <f>VLOOKUP($J113,'[1]体检人员详细信息 （不含村干部）'!$B:$AT,37,FALSE)</f>
        <v>19541085600</v>
      </c>
      <c r="AO113" s="21" t="str">
        <f>VLOOKUP($J113,'[1]体检人员详细信息 （不含村干部）'!$B:$AT,38,FALSE)</f>
        <v>13206260132</v>
      </c>
      <c r="AP113" s="21" t="str">
        <f>VLOOKUP($J113,'[1]体检人员详细信息 （不含村干部）'!$B:$AT,39,FALSE)</f>
        <v>重庆市云阳县青龙路271号一单元901室</v>
      </c>
      <c r="AQ113" s="37">
        <v>74</v>
      </c>
      <c r="AR113" s="37">
        <v>60</v>
      </c>
      <c r="AS113" s="37"/>
      <c r="AT113" s="37">
        <v>134</v>
      </c>
      <c r="AU113" s="37">
        <v>17</v>
      </c>
      <c r="AV113" s="38">
        <v>1</v>
      </c>
      <c r="AW113" s="38">
        <v>6</v>
      </c>
      <c r="AX113" s="38">
        <v>78.8</v>
      </c>
      <c r="AY113" s="37">
        <v>72.9</v>
      </c>
      <c r="AZ113" s="37">
        <v>1</v>
      </c>
    </row>
    <row r="114" ht="76.5" spans="1:52">
      <c r="A114" s="31">
        <v>112</v>
      </c>
      <c r="B114" s="16" t="s">
        <v>1284</v>
      </c>
      <c r="C114" s="16" t="s">
        <v>1285</v>
      </c>
      <c r="D114" s="17" t="s">
        <v>1286</v>
      </c>
      <c r="E114" s="19" t="s">
        <v>1287</v>
      </c>
      <c r="F114" s="32" t="s">
        <v>1287</v>
      </c>
      <c r="G114" s="17" t="s">
        <v>136</v>
      </c>
      <c r="H114" s="33" t="str">
        <f>VLOOKUP(E114,'[2]体检人员详细信息 （不含村干部）'!$A:$B,2,FALSE)</f>
        <v>511721200109080057</v>
      </c>
      <c r="I114" s="33" t="b">
        <f t="shared" si="18"/>
        <v>1</v>
      </c>
      <c r="J114" s="20" t="s">
        <v>1288</v>
      </c>
      <c r="K114" s="20"/>
      <c r="L114" s="20" t="str">
        <f>VLOOKUP(J114,'[2]体检人员详细信息 （不含村干部）'!$B:$L,11,FALSE)</f>
        <v>汉族</v>
      </c>
      <c r="M114" s="20" t="b">
        <f t="shared" si="19"/>
        <v>1</v>
      </c>
      <c r="N114" s="20" t="str">
        <f>VLOOKUP(J114,'[1]体检人员详细信息 （不含村干部）'!$B:$AT,11,FALSE)</f>
        <v>汉族</v>
      </c>
      <c r="O114" s="20" t="str">
        <f>VLOOKUP(J114,'[2]体检人员详细信息 （不含村干部）'!$B:$M,12,FALSE)</f>
        <v>2001-09-08</v>
      </c>
      <c r="P114" s="20" t="b">
        <f t="shared" si="20"/>
        <v>1</v>
      </c>
      <c r="Q114" s="20" t="str">
        <f>VLOOKUP(J114,'[1]体检人员详细信息 （不含村干部）'!$B:$AT,12,FALSE)</f>
        <v>2001-09-08</v>
      </c>
      <c r="R114" s="20" t="str">
        <f>VLOOKUP(J114,'[2]体检人员详细信息 （不含村干部）'!$B:$N,13,FALSE)</f>
        <v>24</v>
      </c>
      <c r="S114" s="20" t="b">
        <f t="shared" si="21"/>
        <v>1</v>
      </c>
      <c r="T114" s="20" t="str">
        <f>VLOOKUP($J114,'[1]体检人员详细信息 （不含村干部）'!$B:$AT,13,FALSE)</f>
        <v>24</v>
      </c>
      <c r="U114" s="20" t="str">
        <f>VLOOKUP(J114,'[2]体检人员详细信息 （不含村干部）'!$B:$O,14,FALSE)</f>
        <v>四川省达州市</v>
      </c>
      <c r="V114" s="20" t="b">
        <f t="shared" si="22"/>
        <v>1</v>
      </c>
      <c r="W114" s="20" t="str">
        <f>VLOOKUP($J114,'[1]体检人员详细信息 （不含村干部）'!$B:$AT,14,FALSE)</f>
        <v>四川省达州市</v>
      </c>
      <c r="X114" s="20"/>
      <c r="Y114" s="20"/>
      <c r="Z114" s="20" t="str">
        <f>VLOOKUP($J114,'[1]体检人员详细信息 （不含村干部）'!$B:$AT,15,FALSE)</f>
        <v>共青团员</v>
      </c>
      <c r="AA114" s="20" t="str">
        <f>VLOOKUP($J114,'[1]体检人员详细信息 （不含村干部）'!$B:$AT,16,FALSE)</f>
        <v>西南大学</v>
      </c>
      <c r="AB114" s="20" t="str">
        <f>VLOOKUP(D114,'[2]体检人员详细信息 （不含村干部）'!$C:$S,17,FALSE)</f>
        <v>植物保护</v>
      </c>
      <c r="AC114" s="20" t="b">
        <f t="shared" si="23"/>
        <v>1</v>
      </c>
      <c r="AD114" s="20" t="str">
        <f>VLOOKUP($J114,'[1]体检人员详细信息 （不含村干部）'!$B:$AT,18,FALSE)</f>
        <v>植物保护</v>
      </c>
      <c r="AE114" s="21" t="str">
        <f>VLOOKUP($J114,'[1]体检人员详细信息 （不含村干部）'!$B:$AT,17,FALSE)</f>
        <v>2024-06-18</v>
      </c>
      <c r="AF114" s="21" t="str">
        <f>VLOOKUP($J114,'[1]体检人员详细信息 （不含村干部）'!$B:$AT,19,FALSE)</f>
        <v>大学本科</v>
      </c>
      <c r="AG114" s="21" t="str">
        <f>VLOOKUP($J114,'[1]体检人员详细信息 （不含村干部）'!$B:$AT,20,FALSE)</f>
        <v>学士</v>
      </c>
      <c r="AH114" s="21" t="str">
        <f>VLOOKUP($J114,'[1]体检人员详细信息 （不含村干部）'!$B:$AT,22,FALSE)</f>
        <v>全日制</v>
      </c>
      <c r="AI114" s="21" t="str">
        <f>VLOOKUP($J114,'[1]体检人员详细信息 （不含村干部）'!$B:$AT,23,FALSE)</f>
        <v>无</v>
      </c>
      <c r="AJ114" s="18" t="str">
        <f>VLOOKUP($J114,'[1]体检人员详细信息 （不含村干部）'!$B:$AT,24,FALSE)</f>
        <v>否</v>
      </c>
      <c r="AK114" s="18" t="str">
        <f>VLOOKUP($J114,'[1]体检人员详细信息 （不含村干部）'!$B:$AT,25,FALSE)</f>
        <v>否</v>
      </c>
      <c r="AL114" s="21" t="str">
        <f>VLOOKUP($J114,'[1]体检人员详细信息 （不含村干部）'!$B:$AT,32,FALSE)</f>
        <v>重庆市万盛经开区万盛街道办事处西部计划志愿者</v>
      </c>
      <c r="AM114" s="21" t="str">
        <f>VLOOKUP($J114,'[1]体检人员详细信息 （不含村干部）'!$B:$AT,33,FALSE)</f>
        <v>1年</v>
      </c>
      <c r="AN114" s="34" t="str">
        <f>VLOOKUP($J114,'[1]体检人员详细信息 （不含村干部）'!$B:$AT,37,FALSE)</f>
        <v>18784873490</v>
      </c>
      <c r="AO114" s="21" t="str">
        <f>VLOOKUP($J114,'[1]体检人员详细信息 （不含村干部）'!$B:$AT,38,FALSE)</f>
        <v>13882860692</v>
      </c>
      <c r="AP114" s="21" t="str">
        <f>VLOOKUP($J114,'[1]体检人员详细信息 （不含村干部）'!$B:$AT,39,FALSE)</f>
        <v>重庆市綦江区万盛街道国能天街3号楼18-1</v>
      </c>
      <c r="AQ114" s="37">
        <v>64</v>
      </c>
      <c r="AR114" s="37">
        <v>66.5</v>
      </c>
      <c r="AS114" s="37"/>
      <c r="AT114" s="37">
        <v>130.5</v>
      </c>
      <c r="AU114" s="37">
        <v>17</v>
      </c>
      <c r="AV114" s="38">
        <v>1</v>
      </c>
      <c r="AW114" s="38">
        <v>13</v>
      </c>
      <c r="AX114" s="38">
        <v>77.4</v>
      </c>
      <c r="AY114" s="37">
        <v>71.325</v>
      </c>
      <c r="AZ114" s="37">
        <v>1</v>
      </c>
    </row>
    <row r="115" ht="76.5" spans="1:52">
      <c r="A115" s="31">
        <v>113</v>
      </c>
      <c r="B115" s="16" t="s">
        <v>1284</v>
      </c>
      <c r="C115" s="16" t="s">
        <v>1296</v>
      </c>
      <c r="D115" s="17" t="s">
        <v>1297</v>
      </c>
      <c r="E115" s="19" t="s">
        <v>1298</v>
      </c>
      <c r="F115" s="32" t="s">
        <v>1298</v>
      </c>
      <c r="G115" s="17" t="s">
        <v>210</v>
      </c>
      <c r="H115" s="33" t="str">
        <f>VLOOKUP(E115,'[2]体检人员详细信息 （不含村干部）'!$A:$B,2,FALSE)</f>
        <v>500229199710193621</v>
      </c>
      <c r="I115" s="33" t="b">
        <f t="shared" si="18"/>
        <v>1</v>
      </c>
      <c r="J115" s="20" t="s">
        <v>1299</v>
      </c>
      <c r="K115" s="20"/>
      <c r="L115" s="20" t="str">
        <f>VLOOKUP(J115,'[2]体检人员详细信息 （不含村干部）'!$B:$L,11,FALSE)</f>
        <v>汉族</v>
      </c>
      <c r="M115" s="20" t="b">
        <f t="shared" si="19"/>
        <v>1</v>
      </c>
      <c r="N115" s="20" t="str">
        <f>VLOOKUP(J115,'[1]体检人员详细信息 （不含村干部）'!$B:$AT,11,FALSE)</f>
        <v>汉族</v>
      </c>
      <c r="O115" s="20" t="str">
        <f>VLOOKUP(J115,'[2]体检人员详细信息 （不含村干部）'!$B:$M,12,FALSE)</f>
        <v>1997-10-19</v>
      </c>
      <c r="P115" s="20" t="b">
        <f t="shared" si="20"/>
        <v>1</v>
      </c>
      <c r="Q115" s="20" t="str">
        <f>VLOOKUP(J115,'[1]体检人员详细信息 （不含村干部）'!$B:$AT,12,FALSE)</f>
        <v>1997-10-19</v>
      </c>
      <c r="R115" s="20" t="str">
        <f>VLOOKUP(J115,'[2]体检人员详细信息 （不含村干部）'!$B:$N,13,FALSE)</f>
        <v>28</v>
      </c>
      <c r="S115" s="20" t="b">
        <f t="shared" si="21"/>
        <v>1</v>
      </c>
      <c r="T115" s="20" t="str">
        <f>VLOOKUP($J115,'[1]体检人员详细信息 （不含村干部）'!$B:$AT,13,FALSE)</f>
        <v>28</v>
      </c>
      <c r="U115" s="20" t="str">
        <f>VLOOKUP(J115,'[2]体检人员详细信息 （不含村干部）'!$B:$O,14,FALSE)</f>
        <v>重庆市城口县</v>
      </c>
      <c r="V115" s="20" t="b">
        <f t="shared" si="22"/>
        <v>1</v>
      </c>
      <c r="W115" s="20" t="str">
        <f>VLOOKUP($J115,'[1]体检人员详细信息 （不含村干部）'!$B:$AT,14,FALSE)</f>
        <v>重庆市城口县</v>
      </c>
      <c r="X115" s="20"/>
      <c r="Y115" s="20"/>
      <c r="Z115" s="20" t="str">
        <f>VLOOKUP($J115,'[1]体检人员详细信息 （不含村干部）'!$B:$AT,15,FALSE)</f>
        <v>群众</v>
      </c>
      <c r="AA115" s="20" t="str">
        <f>VLOOKUP($J115,'[1]体检人员详细信息 （不含村干部）'!$B:$AT,16,FALSE)</f>
        <v>重庆文理学院</v>
      </c>
      <c r="AB115" s="20" t="str">
        <f>VLOOKUP(D115,'[2]体检人员详细信息 （不含村干部）'!$C:$S,17,FALSE)</f>
        <v>园林</v>
      </c>
      <c r="AC115" s="20" t="b">
        <f t="shared" si="23"/>
        <v>1</v>
      </c>
      <c r="AD115" s="20" t="str">
        <f>VLOOKUP($J115,'[1]体检人员详细信息 （不含村干部）'!$B:$AT,18,FALSE)</f>
        <v>园林</v>
      </c>
      <c r="AE115" s="21" t="str">
        <f>VLOOKUP($J115,'[1]体检人员详细信息 （不含村干部）'!$B:$AT,17,FALSE)</f>
        <v>2020-06-20</v>
      </c>
      <c r="AF115" s="21" t="str">
        <f>VLOOKUP($J115,'[1]体检人员详细信息 （不含村干部）'!$B:$AT,19,FALSE)</f>
        <v>大学本科</v>
      </c>
      <c r="AG115" s="21" t="str">
        <f>VLOOKUP($J115,'[1]体检人员详细信息 （不含村干部）'!$B:$AT,20,FALSE)</f>
        <v>学士</v>
      </c>
      <c r="AH115" s="21" t="str">
        <f>VLOOKUP($J115,'[1]体检人员详细信息 （不含村干部）'!$B:$AT,22,FALSE)</f>
        <v>全日制</v>
      </c>
      <c r="AI115" s="21" t="str">
        <f>VLOOKUP($J115,'[1]体检人员详细信息 （不含村干部）'!$B:$AT,23,FALSE)</f>
        <v>无</v>
      </c>
      <c r="AJ115" s="18" t="str">
        <f>VLOOKUP($J115,'[1]体检人员详细信息 （不含村干部）'!$B:$AT,24,FALSE)</f>
        <v>否</v>
      </c>
      <c r="AK115" s="18" t="str">
        <f>VLOOKUP($J115,'[1]体检人员详细信息 （不含村干部）'!$B:$AT,25,FALSE)</f>
        <v>否</v>
      </c>
      <c r="AL115" s="21" t="str">
        <f>VLOOKUP($J115,'[1]体检人员详细信息 （不含村干部）'!$B:$AT,32,FALSE)</f>
        <v>大竹县林业局；职工</v>
      </c>
      <c r="AM115" s="21" t="str">
        <f>VLOOKUP($J115,'[1]体检人员详细信息 （不含村干部）'!$B:$AT,33,FALSE)</f>
        <v>无</v>
      </c>
      <c r="AN115" s="34" t="str">
        <f>VLOOKUP($J115,'[1]体检人员详细信息 （不含村干部）'!$B:$AT,37,FALSE)</f>
        <v>15736215807</v>
      </c>
      <c r="AO115" s="21" t="str">
        <f>VLOOKUP($J115,'[1]体检人员详细信息 （不含村干部）'!$B:$AT,38,FALSE)</f>
        <v>17782201095</v>
      </c>
      <c r="AP115" s="21" t="str">
        <f>VLOOKUP($J115,'[1]体检人员详细信息 （不含村干部）'!$B:$AT,39,FALSE)</f>
        <v>四川省达州市大竹县凤凰城A区</v>
      </c>
      <c r="AQ115" s="37">
        <v>65.5</v>
      </c>
      <c r="AR115" s="37">
        <v>67</v>
      </c>
      <c r="AS115" s="37"/>
      <c r="AT115" s="37">
        <v>132.5</v>
      </c>
      <c r="AU115" s="37">
        <v>17</v>
      </c>
      <c r="AV115" s="38">
        <v>1</v>
      </c>
      <c r="AW115" s="38">
        <v>19</v>
      </c>
      <c r="AX115" s="38">
        <v>77.4</v>
      </c>
      <c r="AY115" s="37">
        <v>71.825</v>
      </c>
      <c r="AZ115" s="37">
        <v>1</v>
      </c>
    </row>
    <row r="116" ht="76.5" spans="1:52">
      <c r="A116" s="31">
        <v>114</v>
      </c>
      <c r="B116" s="16" t="s">
        <v>1307</v>
      </c>
      <c r="C116" s="16" t="s">
        <v>1308</v>
      </c>
      <c r="D116" s="17" t="s">
        <v>1309</v>
      </c>
      <c r="E116" s="19" t="s">
        <v>1310</v>
      </c>
      <c r="F116" s="32" t="s">
        <v>1310</v>
      </c>
      <c r="G116" s="17" t="s">
        <v>210</v>
      </c>
      <c r="H116" s="33" t="str">
        <f>VLOOKUP(E116,'[2]体检人员详细信息 （不含村干部）'!$A:$B,2,FALSE)</f>
        <v>500234200305132207</v>
      </c>
      <c r="I116" s="33" t="b">
        <f t="shared" si="18"/>
        <v>1</v>
      </c>
      <c r="J116" s="20" t="s">
        <v>1311</v>
      </c>
      <c r="K116" s="20"/>
      <c r="L116" s="20" t="str">
        <f>VLOOKUP(J116,'[2]体检人员详细信息 （不含村干部）'!$B:$L,11,FALSE)</f>
        <v>汉族</v>
      </c>
      <c r="M116" s="20" t="b">
        <f t="shared" si="19"/>
        <v>1</v>
      </c>
      <c r="N116" s="20" t="str">
        <f>VLOOKUP(J116,'[1]体检人员详细信息 （不含村干部）'!$B:$AT,11,FALSE)</f>
        <v>汉族</v>
      </c>
      <c r="O116" s="20" t="str">
        <f>VLOOKUP(J116,'[2]体检人员详细信息 （不含村干部）'!$B:$M,12,FALSE)</f>
        <v>2003-05-13</v>
      </c>
      <c r="P116" s="20" t="b">
        <f t="shared" si="20"/>
        <v>1</v>
      </c>
      <c r="Q116" s="20" t="str">
        <f>VLOOKUP(J116,'[1]体检人员详细信息 （不含村干部）'!$B:$AT,12,FALSE)</f>
        <v>2003-05-13</v>
      </c>
      <c r="R116" s="20" t="str">
        <f>VLOOKUP(J116,'[2]体检人员详细信息 （不含村干部）'!$B:$N,13,FALSE)</f>
        <v>22</v>
      </c>
      <c r="S116" s="20" t="b">
        <f t="shared" si="21"/>
        <v>1</v>
      </c>
      <c r="T116" s="20" t="str">
        <f>VLOOKUP($J116,'[1]体检人员详细信息 （不含村干部）'!$B:$AT,13,FALSE)</f>
        <v>22</v>
      </c>
      <c r="U116" s="20" t="str">
        <f>VLOOKUP(J116,'[2]体检人员详细信息 （不含村干部）'!$B:$O,14,FALSE)</f>
        <v>重庆市开州区</v>
      </c>
      <c r="V116" s="20" t="b">
        <f t="shared" si="22"/>
        <v>1</v>
      </c>
      <c r="W116" s="20" t="str">
        <f>VLOOKUP($J116,'[1]体检人员详细信息 （不含村干部）'!$B:$AT,14,FALSE)</f>
        <v>重庆市开州区</v>
      </c>
      <c r="X116" s="20"/>
      <c r="Y116" s="20"/>
      <c r="Z116" s="20" t="str">
        <f>VLOOKUP($J116,'[1]体检人员详细信息 （不含村干部）'!$B:$AT,15,FALSE)</f>
        <v>共青团员</v>
      </c>
      <c r="AA116" s="20" t="str">
        <f>VLOOKUP($J116,'[1]体检人员详细信息 （不含村干部）'!$B:$AT,16,FALSE)</f>
        <v>重庆第二师范学院</v>
      </c>
      <c r="AB116" s="20" t="str">
        <f>VLOOKUP(D116,'[2]体检人员详细信息 （不含村干部）'!$C:$S,17,FALSE)</f>
        <v>广告学</v>
      </c>
      <c r="AC116" s="20" t="b">
        <f t="shared" si="23"/>
        <v>1</v>
      </c>
      <c r="AD116" s="20" t="str">
        <f>VLOOKUP($J116,'[1]体检人员详细信息 （不含村干部）'!$B:$AT,18,FALSE)</f>
        <v>广告学</v>
      </c>
      <c r="AE116" s="21" t="str">
        <f>VLOOKUP($J116,'[1]体检人员详细信息 （不含村干部）'!$B:$AT,17,FALSE)</f>
        <v>2024-06-20</v>
      </c>
      <c r="AF116" s="21" t="str">
        <f>VLOOKUP($J116,'[1]体检人员详细信息 （不含村干部）'!$B:$AT,19,FALSE)</f>
        <v>大学本科</v>
      </c>
      <c r="AG116" s="21" t="str">
        <f>VLOOKUP($J116,'[1]体检人员详细信息 （不含村干部）'!$B:$AT,20,FALSE)</f>
        <v>学士</v>
      </c>
      <c r="AH116" s="21" t="str">
        <f>VLOOKUP($J116,'[1]体检人员详细信息 （不含村干部）'!$B:$AT,22,FALSE)</f>
        <v>全日制</v>
      </c>
      <c r="AI116" s="21" t="str">
        <f>VLOOKUP($J116,'[1]体检人员详细信息 （不含村干部）'!$B:$AT,23,FALSE)</f>
        <v>无</v>
      </c>
      <c r="AJ116" s="18" t="str">
        <f>VLOOKUP($J116,'[1]体检人员详细信息 （不含村干部）'!$B:$AT,24,FALSE)</f>
        <v>否</v>
      </c>
      <c r="AK116" s="18" t="str">
        <f>VLOOKUP($J116,'[1]体检人员详细信息 （不含村干部）'!$B:$AT,25,FALSE)</f>
        <v>是</v>
      </c>
      <c r="AL116" s="21" t="str">
        <f>VLOOKUP($J116,'[1]体检人员详细信息 （不含村干部）'!$B:$AT,32,FALSE)</f>
        <v>无</v>
      </c>
      <c r="AM116" s="21" t="str">
        <f>VLOOKUP($J116,'[1]体检人员详细信息 （不含村干部）'!$B:$AT,33,FALSE)</f>
        <v>无</v>
      </c>
      <c r="AN116" s="34" t="str">
        <f>VLOOKUP($J116,'[1]体检人员详细信息 （不含村干部）'!$B:$AT,37,FALSE)</f>
        <v>19923069081</v>
      </c>
      <c r="AO116" s="21" t="str">
        <f>VLOOKUP($J116,'[1]体检人员详细信息 （不含村干部）'!$B:$AT,38,FALSE)</f>
        <v>18182338793</v>
      </c>
      <c r="AP116" s="21" t="str">
        <f>VLOOKUP($J116,'[1]体检人员详细信息 （不含村干部）'!$B:$AT,39,FALSE)</f>
        <v>重庆市开州区侨城半岛5栋13-12</v>
      </c>
      <c r="AQ116" s="37">
        <v>66</v>
      </c>
      <c r="AR116" s="37">
        <v>69.5</v>
      </c>
      <c r="AS116" s="37"/>
      <c r="AT116" s="37">
        <v>135.5</v>
      </c>
      <c r="AU116" s="37">
        <v>16</v>
      </c>
      <c r="AV116" s="38">
        <v>1</v>
      </c>
      <c r="AW116" s="38">
        <v>16</v>
      </c>
      <c r="AX116" s="38">
        <v>81</v>
      </c>
      <c r="AY116" s="37">
        <v>74.375</v>
      </c>
      <c r="AZ116" s="37">
        <v>1</v>
      </c>
    </row>
    <row r="117" ht="76.5" spans="1:52">
      <c r="A117" s="31">
        <v>115</v>
      </c>
      <c r="B117" s="16" t="s">
        <v>1307</v>
      </c>
      <c r="C117" s="16" t="s">
        <v>1317</v>
      </c>
      <c r="D117" s="17" t="s">
        <v>1318</v>
      </c>
      <c r="E117" s="19" t="s">
        <v>1319</v>
      </c>
      <c r="F117" s="32" t="s">
        <v>1319</v>
      </c>
      <c r="G117" s="17" t="s">
        <v>136</v>
      </c>
      <c r="H117" s="33" t="str">
        <f>VLOOKUP(E117,'[2]体检人员详细信息 （不含村干部）'!$A:$B,2,FALSE)</f>
        <v>500234200208050955</v>
      </c>
      <c r="I117" s="33" t="b">
        <f t="shared" si="18"/>
        <v>1</v>
      </c>
      <c r="J117" s="20" t="s">
        <v>1320</v>
      </c>
      <c r="K117" s="20"/>
      <c r="L117" s="20" t="str">
        <f>VLOOKUP(J117,'[2]体检人员详细信息 （不含村干部）'!$B:$L,11,FALSE)</f>
        <v>汉族</v>
      </c>
      <c r="M117" s="20" t="b">
        <f t="shared" si="19"/>
        <v>1</v>
      </c>
      <c r="N117" s="20" t="str">
        <f>VLOOKUP(J117,'[1]体检人员详细信息 （不含村干部）'!$B:$AT,11,FALSE)</f>
        <v>汉族</v>
      </c>
      <c r="O117" s="20" t="str">
        <f>VLOOKUP(J117,'[2]体检人员详细信息 （不含村干部）'!$B:$M,12,FALSE)</f>
        <v>2002-08-05</v>
      </c>
      <c r="P117" s="20" t="b">
        <f t="shared" si="20"/>
        <v>1</v>
      </c>
      <c r="Q117" s="20" t="str">
        <f>VLOOKUP(J117,'[1]体检人员详细信息 （不含村干部）'!$B:$AT,12,FALSE)</f>
        <v>2002-08-05</v>
      </c>
      <c r="R117" s="20" t="str">
        <f>VLOOKUP(J117,'[2]体检人员详细信息 （不含村干部）'!$B:$N,13,FALSE)</f>
        <v>23</v>
      </c>
      <c r="S117" s="20" t="b">
        <f t="shared" si="21"/>
        <v>1</v>
      </c>
      <c r="T117" s="20" t="str">
        <f>VLOOKUP($J117,'[1]体检人员详细信息 （不含村干部）'!$B:$AT,13,FALSE)</f>
        <v>23</v>
      </c>
      <c r="U117" s="20" t="str">
        <f>VLOOKUP(J117,'[2]体检人员详细信息 （不含村干部）'!$B:$O,14,FALSE)</f>
        <v>重庆市开州区</v>
      </c>
      <c r="V117" s="20" t="b">
        <f t="shared" si="22"/>
        <v>1</v>
      </c>
      <c r="W117" s="20" t="str">
        <f>VLOOKUP($J117,'[1]体检人员详细信息 （不含村干部）'!$B:$AT,14,FALSE)</f>
        <v>重庆市开州区</v>
      </c>
      <c r="X117" s="20"/>
      <c r="Y117" s="20"/>
      <c r="Z117" s="20" t="str">
        <f>VLOOKUP($J117,'[1]体检人员详细信息 （不含村干部）'!$B:$AT,15,FALSE)</f>
        <v>共青团员</v>
      </c>
      <c r="AA117" s="20" t="str">
        <f>VLOOKUP($J117,'[1]体检人员详细信息 （不含村干部）'!$B:$AT,16,FALSE)</f>
        <v>重庆师范大学</v>
      </c>
      <c r="AB117" s="20" t="str">
        <f>VLOOKUP(D117,'[2]体检人员详细信息 （不含村干部）'!$C:$S,17,FALSE)</f>
        <v>数学与应用数学</v>
      </c>
      <c r="AC117" s="20" t="b">
        <f t="shared" si="23"/>
        <v>1</v>
      </c>
      <c r="AD117" s="20" t="str">
        <f>VLOOKUP($J117,'[1]体检人员详细信息 （不含村干部）'!$B:$AT,18,FALSE)</f>
        <v>数学与应用数学</v>
      </c>
      <c r="AE117" s="21" t="str">
        <f>VLOOKUP($J117,'[1]体检人员详细信息 （不含村干部）'!$B:$AT,17,FALSE)</f>
        <v>2025-07-06</v>
      </c>
      <c r="AF117" s="21" t="str">
        <f>VLOOKUP($J117,'[1]体检人员详细信息 （不含村干部）'!$B:$AT,19,FALSE)</f>
        <v>大学本科</v>
      </c>
      <c r="AG117" s="21" t="str">
        <f>VLOOKUP($J117,'[1]体检人员详细信息 （不含村干部）'!$B:$AT,20,FALSE)</f>
        <v>学士</v>
      </c>
      <c r="AH117" s="21" t="str">
        <f>VLOOKUP($J117,'[1]体检人员详细信息 （不含村干部）'!$B:$AT,22,FALSE)</f>
        <v>全日制</v>
      </c>
      <c r="AI117" s="21" t="str">
        <f>VLOOKUP($J117,'[1]体检人员详细信息 （不含村干部）'!$B:$AT,23,FALSE)</f>
        <v>无</v>
      </c>
      <c r="AJ117" s="18" t="str">
        <f>VLOOKUP($J117,'[1]体检人员详细信息 （不含村干部）'!$B:$AT,24,FALSE)</f>
        <v>否</v>
      </c>
      <c r="AK117" s="18" t="str">
        <f>VLOOKUP($J117,'[1]体检人员详细信息 （不含村干部）'!$B:$AT,25,FALSE)</f>
        <v>是</v>
      </c>
      <c r="AL117" s="21" t="str">
        <f>VLOOKUP($J117,'[1]体检人员详细信息 （不含村干部）'!$B:$AT,32,FALSE)</f>
        <v>无</v>
      </c>
      <c r="AM117" s="21" t="str">
        <f>VLOOKUP($J117,'[1]体检人员详细信息 （不含村干部）'!$B:$AT,33,FALSE)</f>
        <v>无</v>
      </c>
      <c r="AN117" s="34" t="str">
        <f>VLOOKUP($J117,'[1]体检人员详细信息 （不含村干部）'!$B:$AT,37,FALSE)</f>
        <v>19115542684</v>
      </c>
      <c r="AO117" s="21" t="str">
        <f>VLOOKUP($J117,'[1]体检人员详细信息 （不含村干部）'!$B:$AT,38,FALSE)</f>
        <v>13388942523</v>
      </c>
      <c r="AP117" s="21" t="str">
        <f>VLOOKUP($J117,'[1]体检人员详细信息 （不含村干部）'!$B:$AT,39,FALSE)</f>
        <v>重庆市开州区</v>
      </c>
      <c r="AQ117" s="37">
        <v>67.5</v>
      </c>
      <c r="AR117" s="37">
        <v>71</v>
      </c>
      <c r="AS117" s="37"/>
      <c r="AT117" s="37">
        <v>138.5</v>
      </c>
      <c r="AU117" s="37">
        <v>16</v>
      </c>
      <c r="AV117" s="38">
        <v>1</v>
      </c>
      <c r="AW117" s="38">
        <v>8</v>
      </c>
      <c r="AX117" s="38">
        <v>79</v>
      </c>
      <c r="AY117" s="37">
        <v>74.125</v>
      </c>
      <c r="AZ117" s="37">
        <v>1</v>
      </c>
    </row>
    <row r="118" ht="76.5" spans="1:52">
      <c r="A118" s="31">
        <v>116</v>
      </c>
      <c r="B118" s="16" t="s">
        <v>1307</v>
      </c>
      <c r="C118" s="16" t="s">
        <v>1326</v>
      </c>
      <c r="D118" s="17" t="s">
        <v>1327</v>
      </c>
      <c r="E118" s="19" t="s">
        <v>1328</v>
      </c>
      <c r="F118" s="32" t="s">
        <v>1328</v>
      </c>
      <c r="G118" s="17" t="s">
        <v>210</v>
      </c>
      <c r="H118" s="33" t="str">
        <f>VLOOKUP(E118,'[2]体检人员详细信息 （不含村干部）'!$A:$B,2,FALSE)</f>
        <v>511723200209013348</v>
      </c>
      <c r="I118" s="33" t="b">
        <f t="shared" si="18"/>
        <v>1</v>
      </c>
      <c r="J118" s="20" t="s">
        <v>1329</v>
      </c>
      <c r="K118" s="20"/>
      <c r="L118" s="20" t="str">
        <f>VLOOKUP(J118,'[2]体检人员详细信息 （不含村干部）'!$B:$L,11,FALSE)</f>
        <v>汉族</v>
      </c>
      <c r="M118" s="20" t="b">
        <f t="shared" si="19"/>
        <v>1</v>
      </c>
      <c r="N118" s="20" t="str">
        <f>VLOOKUP(J118,'[1]体检人员详细信息 （不含村干部）'!$B:$AT,11,FALSE)</f>
        <v>汉族</v>
      </c>
      <c r="O118" s="20" t="str">
        <f>VLOOKUP(J118,'[2]体检人员详细信息 （不含村干部）'!$B:$M,12,FALSE)</f>
        <v>2002-09-01</v>
      </c>
      <c r="P118" s="20" t="b">
        <f t="shared" si="20"/>
        <v>1</v>
      </c>
      <c r="Q118" s="20" t="str">
        <f>VLOOKUP(J118,'[1]体检人员详细信息 （不含村干部）'!$B:$AT,12,FALSE)</f>
        <v>2002-09-01</v>
      </c>
      <c r="R118" s="20" t="str">
        <f>VLOOKUP(J118,'[2]体检人员详细信息 （不含村干部）'!$B:$N,13,FALSE)</f>
        <v>23</v>
      </c>
      <c r="S118" s="20" t="b">
        <f t="shared" si="21"/>
        <v>1</v>
      </c>
      <c r="T118" s="20" t="str">
        <f>VLOOKUP($J118,'[1]体检人员详细信息 （不含村干部）'!$B:$AT,13,FALSE)</f>
        <v>23</v>
      </c>
      <c r="U118" s="20" t="str">
        <f>VLOOKUP(J118,'[2]体检人员详细信息 （不含村干部）'!$B:$O,14,FALSE)</f>
        <v>四川省开江县</v>
      </c>
      <c r="V118" s="20" t="b">
        <f t="shared" si="22"/>
        <v>1</v>
      </c>
      <c r="W118" s="20" t="str">
        <f>VLOOKUP($J118,'[1]体检人员详细信息 （不含村干部）'!$B:$AT,14,FALSE)</f>
        <v>四川省开江县</v>
      </c>
      <c r="X118" s="20"/>
      <c r="Y118" s="20"/>
      <c r="Z118" s="20" t="str">
        <f>VLOOKUP($J118,'[1]体检人员详细信息 （不含村干部）'!$B:$AT,15,FALSE)</f>
        <v>共青团员</v>
      </c>
      <c r="AA118" s="20" t="str">
        <f>VLOOKUP($J118,'[1]体检人员详细信息 （不含村干部）'!$B:$AT,16,FALSE)</f>
        <v>内江师范学院</v>
      </c>
      <c r="AB118" s="20" t="str">
        <f>VLOOKUP(D118,'[2]体检人员详细信息 （不含村干部）'!$C:$S,17,FALSE)</f>
        <v>地理科学（理学学位）</v>
      </c>
      <c r="AC118" s="20" t="b">
        <f t="shared" si="23"/>
        <v>1</v>
      </c>
      <c r="AD118" s="20" t="str">
        <f>VLOOKUP($J118,'[1]体检人员详细信息 （不含村干部）'!$B:$AT,18,FALSE)</f>
        <v>地理科学（理学学位）</v>
      </c>
      <c r="AE118" s="21" t="str">
        <f>VLOOKUP($J118,'[1]体检人员详细信息 （不含村干部）'!$B:$AT,17,FALSE)</f>
        <v>2026-06-20</v>
      </c>
      <c r="AF118" s="21" t="str">
        <f>VLOOKUP($J118,'[1]体检人员详细信息 （不含村干部）'!$B:$AT,19,FALSE)</f>
        <v>大学本科</v>
      </c>
      <c r="AG118" s="21" t="str">
        <f>VLOOKUP($J118,'[1]体检人员详细信息 （不含村干部）'!$B:$AT,20,FALSE)</f>
        <v>学士</v>
      </c>
      <c r="AH118" s="21" t="str">
        <f>VLOOKUP($J118,'[1]体检人员详细信息 （不含村干部）'!$B:$AT,22,FALSE)</f>
        <v>全日制</v>
      </c>
      <c r="AI118" s="21" t="str">
        <f>VLOOKUP($J118,'[1]体检人员详细信息 （不含村干部）'!$B:$AT,23,FALSE)</f>
        <v>无</v>
      </c>
      <c r="AJ118" s="18" t="str">
        <f>VLOOKUP($J118,'[1]体检人员详细信息 （不含村干部）'!$B:$AT,24,FALSE)</f>
        <v>是</v>
      </c>
      <c r="AK118" s="18" t="str">
        <f>VLOOKUP($J118,'[1]体检人员详细信息 （不含村干部）'!$B:$AT,25,FALSE)</f>
        <v>否</v>
      </c>
      <c r="AL118" s="21" t="str">
        <f>VLOOKUP($J118,'[1]体检人员详细信息 （不含村干部）'!$B:$AT,32,FALSE)</f>
        <v>无</v>
      </c>
      <c r="AM118" s="21" t="str">
        <f>VLOOKUP($J118,'[1]体检人员详细信息 （不含村干部）'!$B:$AT,33,FALSE)</f>
        <v>无</v>
      </c>
      <c r="AN118" s="34" t="str">
        <f>VLOOKUP($J118,'[1]体检人员详细信息 （不含村干部）'!$B:$AT,37,FALSE)</f>
        <v>15281094351</v>
      </c>
      <c r="AO118" s="21" t="str">
        <f>VLOOKUP($J118,'[1]体检人员详细信息 （不含村干部）'!$B:$AT,38,FALSE)</f>
        <v>15378217018</v>
      </c>
      <c r="AP118" s="21" t="str">
        <f>VLOOKUP($J118,'[1]体检人员详细信息 （不含村干部）'!$B:$AT,39,FALSE)</f>
        <v>四川省内江市东兴区内江师范学院培伦苑20-1b-115</v>
      </c>
      <c r="AQ118" s="37">
        <v>68</v>
      </c>
      <c r="AR118" s="37">
        <v>75</v>
      </c>
      <c r="AS118" s="37"/>
      <c r="AT118" s="37">
        <v>143</v>
      </c>
      <c r="AU118" s="37">
        <v>16</v>
      </c>
      <c r="AV118" s="38">
        <v>1</v>
      </c>
      <c r="AW118" s="38">
        <v>6</v>
      </c>
      <c r="AX118" s="38">
        <v>80</v>
      </c>
      <c r="AY118" s="37">
        <v>75.75</v>
      </c>
      <c r="AZ118" s="37">
        <v>1</v>
      </c>
    </row>
    <row r="119" ht="76.5" spans="1:52">
      <c r="A119" s="31">
        <v>117</v>
      </c>
      <c r="B119" s="16" t="s">
        <v>1338</v>
      </c>
      <c r="C119" s="16" t="s">
        <v>1339</v>
      </c>
      <c r="D119" s="17" t="s">
        <v>1340</v>
      </c>
      <c r="E119" s="19" t="s">
        <v>1341</v>
      </c>
      <c r="F119" s="32" t="s">
        <v>1341</v>
      </c>
      <c r="G119" s="17" t="s">
        <v>136</v>
      </c>
      <c r="H119" s="33" t="str">
        <f>VLOOKUP(E119,'[2]体检人员详细信息 （不含村干部）'!$A:$B,2,FALSE)</f>
        <v>511724200406200018</v>
      </c>
      <c r="I119" s="33" t="b">
        <f t="shared" si="18"/>
        <v>1</v>
      </c>
      <c r="J119" s="20" t="s">
        <v>1342</v>
      </c>
      <c r="K119" s="20"/>
      <c r="L119" s="20" t="str">
        <f>VLOOKUP(J119,'[2]体检人员详细信息 （不含村干部）'!$B:$L,11,FALSE)</f>
        <v>汉族</v>
      </c>
      <c r="M119" s="20" t="b">
        <f t="shared" si="19"/>
        <v>1</v>
      </c>
      <c r="N119" s="20" t="str">
        <f>VLOOKUP(J119,'[1]体检人员详细信息 （不含村干部）'!$B:$AT,11,FALSE)</f>
        <v>汉族</v>
      </c>
      <c r="O119" s="20" t="str">
        <f>VLOOKUP(J119,'[2]体检人员详细信息 （不含村干部）'!$B:$M,12,FALSE)</f>
        <v>2004-06-20</v>
      </c>
      <c r="P119" s="20" t="b">
        <f t="shared" si="20"/>
        <v>1</v>
      </c>
      <c r="Q119" s="20" t="str">
        <f>VLOOKUP(J119,'[1]体检人员详细信息 （不含村干部）'!$B:$AT,12,FALSE)</f>
        <v>2004-06-20</v>
      </c>
      <c r="R119" s="20" t="str">
        <f>VLOOKUP(J119,'[2]体检人员详细信息 （不含村干部）'!$B:$N,13,FALSE)</f>
        <v>22</v>
      </c>
      <c r="S119" s="20" t="b">
        <f t="shared" si="21"/>
        <v>1</v>
      </c>
      <c r="T119" s="20" t="str">
        <f>VLOOKUP($J119,'[1]体检人员详细信息 （不含村干部）'!$B:$AT,13,FALSE)</f>
        <v>22</v>
      </c>
      <c r="U119" s="20" t="str">
        <f>VLOOKUP(J119,'[2]体检人员详细信息 （不含村干部）'!$B:$O,14,FALSE)</f>
        <v>四川省宣汉县</v>
      </c>
      <c r="V119" s="20" t="b">
        <f t="shared" si="22"/>
        <v>1</v>
      </c>
      <c r="W119" s="20" t="str">
        <f>VLOOKUP($J119,'[1]体检人员详细信息 （不含村干部）'!$B:$AT,14,FALSE)</f>
        <v>四川省宣汉县</v>
      </c>
      <c r="X119" s="20"/>
      <c r="Y119" s="20"/>
      <c r="Z119" s="20" t="str">
        <f>VLOOKUP($J119,'[1]体检人员详细信息 （不含村干部）'!$B:$AT,15,FALSE)</f>
        <v>共青团员</v>
      </c>
      <c r="AA119" s="20" t="str">
        <f>VLOOKUP($J119,'[1]体检人员详细信息 （不含村干部）'!$B:$AT,16,FALSE)</f>
        <v>复旦大学</v>
      </c>
      <c r="AB119" s="20" t="str">
        <f>VLOOKUP(D119,'[2]体检人员详细信息 （不含村干部）'!$C:$S,17,FALSE)</f>
        <v>理论与应用力学</v>
      </c>
      <c r="AC119" s="20" t="b">
        <f t="shared" si="23"/>
        <v>1</v>
      </c>
      <c r="AD119" s="20" t="str">
        <f>VLOOKUP($J119,'[1]体检人员详细信息 （不含村干部）'!$B:$AT,18,FALSE)</f>
        <v>理论与应用力学</v>
      </c>
      <c r="AE119" s="21" t="str">
        <f>VLOOKUP($J119,'[1]体检人员详细信息 （不含村干部）'!$B:$AT,17,FALSE)</f>
        <v>2026-06-20</v>
      </c>
      <c r="AF119" s="21" t="str">
        <f>VLOOKUP($J119,'[1]体检人员详细信息 （不含村干部）'!$B:$AT,19,FALSE)</f>
        <v>大学本科</v>
      </c>
      <c r="AG119" s="21" t="str">
        <f>VLOOKUP($J119,'[1]体检人员详细信息 （不含村干部）'!$B:$AT,20,FALSE)</f>
        <v>学士</v>
      </c>
      <c r="AH119" s="21" t="str">
        <f>VLOOKUP($J119,'[1]体检人员详细信息 （不含村干部）'!$B:$AT,22,FALSE)</f>
        <v>全日制</v>
      </c>
      <c r="AI119" s="21" t="str">
        <f>VLOOKUP($J119,'[1]体检人员详细信息 （不含村干部）'!$B:$AT,23,FALSE)</f>
        <v>无</v>
      </c>
      <c r="AJ119" s="18" t="str">
        <f>VLOOKUP($J119,'[1]体检人员详细信息 （不含村干部）'!$B:$AT,24,FALSE)</f>
        <v>是</v>
      </c>
      <c r="AK119" s="18" t="str">
        <f>VLOOKUP($J119,'[1]体检人员详细信息 （不含村干部）'!$B:$AT,25,FALSE)</f>
        <v>是</v>
      </c>
      <c r="AL119" s="21" t="str">
        <f>VLOOKUP($J119,'[1]体检人员详细信息 （不含村干部）'!$B:$AT,32,FALSE)</f>
        <v>无</v>
      </c>
      <c r="AM119" s="21" t="str">
        <f>VLOOKUP($J119,'[1]体检人员详细信息 （不含村干部）'!$B:$AT,33,FALSE)</f>
        <v>无</v>
      </c>
      <c r="AN119" s="34" t="str">
        <f>VLOOKUP($J119,'[1]体检人员详细信息 （不含村干部）'!$B:$AT,37,FALSE)</f>
        <v>15228042152</v>
      </c>
      <c r="AO119" s="21" t="str">
        <f>VLOOKUP($J119,'[1]体检人员详细信息 （不含村干部）'!$B:$AT,38,FALSE)</f>
        <v>15881889105</v>
      </c>
      <c r="AP119" s="21" t="str">
        <f>VLOOKUP($J119,'[1]体检人员详细信息 （不含村干部）'!$B:$AT,39,FALSE)</f>
        <v>四川省宣汉县琦云南路168号10栋5楼6号</v>
      </c>
      <c r="AQ119" s="37">
        <v>72.5</v>
      </c>
      <c r="AR119" s="37">
        <v>69</v>
      </c>
      <c r="AS119" s="37"/>
      <c r="AT119" s="37">
        <v>141.5</v>
      </c>
      <c r="AU119" s="37">
        <v>19</v>
      </c>
      <c r="AV119" s="38">
        <v>1</v>
      </c>
      <c r="AW119" s="38">
        <v>8</v>
      </c>
      <c r="AX119" s="38">
        <v>81.6</v>
      </c>
      <c r="AY119" s="37">
        <v>76.175</v>
      </c>
      <c r="AZ119" s="37">
        <v>1</v>
      </c>
    </row>
    <row r="120" ht="76.5" spans="1:52">
      <c r="A120" s="31">
        <v>118</v>
      </c>
      <c r="B120" s="16" t="s">
        <v>1338</v>
      </c>
      <c r="C120" s="16" t="s">
        <v>1349</v>
      </c>
      <c r="D120" s="17" t="s">
        <v>1350</v>
      </c>
      <c r="E120" s="19" t="s">
        <v>1351</v>
      </c>
      <c r="F120" s="32" t="s">
        <v>1351</v>
      </c>
      <c r="G120" s="17" t="s">
        <v>210</v>
      </c>
      <c r="H120" s="33" t="str">
        <f>VLOOKUP(E120,'[2]体检人员详细信息 （不含村干部）'!$A:$B,2,FALSE)</f>
        <v>500235199905026660</v>
      </c>
      <c r="I120" s="33" t="b">
        <f t="shared" si="18"/>
        <v>1</v>
      </c>
      <c r="J120" s="20" t="s">
        <v>1352</v>
      </c>
      <c r="K120" s="20"/>
      <c r="L120" s="20" t="str">
        <f>VLOOKUP(J120,'[2]体检人员详细信息 （不含村干部）'!$B:$L,11,FALSE)</f>
        <v>汉族</v>
      </c>
      <c r="M120" s="20" t="b">
        <f t="shared" si="19"/>
        <v>1</v>
      </c>
      <c r="N120" s="20" t="str">
        <f>VLOOKUP(J120,'[1]体检人员详细信息 （不含村干部）'!$B:$AT,11,FALSE)</f>
        <v>汉族</v>
      </c>
      <c r="O120" s="20" t="str">
        <f>VLOOKUP(J120,'[2]体检人员详细信息 （不含村干部）'!$B:$M,12,FALSE)</f>
        <v>1999-05-02</v>
      </c>
      <c r="P120" s="20" t="b">
        <f t="shared" si="20"/>
        <v>1</v>
      </c>
      <c r="Q120" s="20" t="str">
        <f>VLOOKUP(J120,'[1]体检人员详细信息 （不含村干部）'!$B:$AT,12,FALSE)</f>
        <v>1999-05-02</v>
      </c>
      <c r="R120" s="20" t="str">
        <f>VLOOKUP(J120,'[2]体检人员详细信息 （不含村干部）'!$B:$N,13,FALSE)</f>
        <v>26</v>
      </c>
      <c r="S120" s="20" t="b">
        <f t="shared" si="21"/>
        <v>1</v>
      </c>
      <c r="T120" s="20" t="str">
        <f>VLOOKUP($J120,'[1]体检人员详细信息 （不含村干部）'!$B:$AT,13,FALSE)</f>
        <v>26</v>
      </c>
      <c r="U120" s="20" t="str">
        <f>VLOOKUP(J120,'[2]体检人员详细信息 （不含村干部）'!$B:$O,14,FALSE)</f>
        <v>重庆市云阳县</v>
      </c>
      <c r="V120" s="20" t="b">
        <f t="shared" si="22"/>
        <v>1</v>
      </c>
      <c r="W120" s="20" t="str">
        <f>VLOOKUP($J120,'[1]体检人员详细信息 （不含村干部）'!$B:$AT,14,FALSE)</f>
        <v>重庆市云阳县</v>
      </c>
      <c r="X120" s="20"/>
      <c r="Y120" s="20"/>
      <c r="Z120" s="20" t="str">
        <f>VLOOKUP($J120,'[1]体检人员详细信息 （不含村干部）'!$B:$AT,15,FALSE)</f>
        <v>共青团员</v>
      </c>
      <c r="AA120" s="20" t="str">
        <f>VLOOKUP($J120,'[1]体检人员详细信息 （不含村干部）'!$B:$AT,16,FALSE)</f>
        <v>四川外国语大学</v>
      </c>
      <c r="AB120" s="20" t="str">
        <f>VLOOKUP(D120,'[2]体检人员详细信息 （不含村干部）'!$C:$S,17,FALSE)</f>
        <v>国际政治</v>
      </c>
      <c r="AC120" s="20" t="b">
        <f t="shared" si="23"/>
        <v>1</v>
      </c>
      <c r="AD120" s="20" t="str">
        <f>VLOOKUP($J120,'[1]体检人员详细信息 （不含村干部）'!$B:$AT,18,FALSE)</f>
        <v>国际政治</v>
      </c>
      <c r="AE120" s="21" t="str">
        <f>VLOOKUP($J120,'[1]体检人员详细信息 （不含村干部）'!$B:$AT,17,FALSE)</f>
        <v>2019-07-01</v>
      </c>
      <c r="AF120" s="21" t="str">
        <f>VLOOKUP($J120,'[1]体检人员详细信息 （不含村干部）'!$B:$AT,19,FALSE)</f>
        <v>大学本科</v>
      </c>
      <c r="AG120" s="21" t="str">
        <f>VLOOKUP($J120,'[1]体检人员详细信息 （不含村干部）'!$B:$AT,20,FALSE)</f>
        <v>学士</v>
      </c>
      <c r="AH120" s="21" t="str">
        <f>VLOOKUP($J120,'[1]体检人员详细信息 （不含村干部）'!$B:$AT,22,FALSE)</f>
        <v>全日制</v>
      </c>
      <c r="AI120" s="21" t="str">
        <f>VLOOKUP($J120,'[1]体检人员详细信息 （不含村干部）'!$B:$AT,23,FALSE)</f>
        <v>无</v>
      </c>
      <c r="AJ120" s="18" t="str">
        <f>VLOOKUP($J120,'[1]体检人员详细信息 （不含村干部）'!$B:$AT,24,FALSE)</f>
        <v>否</v>
      </c>
      <c r="AK120" s="18" t="str">
        <f>VLOOKUP($J120,'[1]体检人员详细信息 （不含村干部）'!$B:$AT,25,FALSE)</f>
        <v>否</v>
      </c>
      <c r="AL120" s="21" t="str">
        <f>VLOOKUP($J120,'[1]体检人员详细信息 （不含村干部）'!$B:$AT,32,FALSE)</f>
        <v>无</v>
      </c>
      <c r="AM120" s="21" t="str">
        <f>VLOOKUP($J120,'[1]体检人员详细信息 （不含村干部）'!$B:$AT,33,FALSE)</f>
        <v>4</v>
      </c>
      <c r="AN120" s="34" t="str">
        <f>VLOOKUP($J120,'[1]体检人员详细信息 （不含村干部）'!$B:$AT,37,FALSE)</f>
        <v>13668029496</v>
      </c>
      <c r="AO120" s="21" t="str">
        <f>VLOOKUP($J120,'[1]体检人员详细信息 （不含村干部）'!$B:$AT,38,FALSE)</f>
        <v>17365453442</v>
      </c>
      <c r="AP120" s="21" t="str">
        <f>VLOOKUP($J120,'[1]体检人员详细信息 （不含村干部）'!$B:$AT,39,FALSE)</f>
        <v>重庆市南岸区天文街道江南小区39幢2单元402</v>
      </c>
      <c r="AQ120" s="37">
        <v>67.5</v>
      </c>
      <c r="AR120" s="37">
        <v>69</v>
      </c>
      <c r="AS120" s="37"/>
      <c r="AT120" s="37">
        <v>136.5</v>
      </c>
      <c r="AU120" s="37">
        <v>19</v>
      </c>
      <c r="AV120" s="38">
        <v>1</v>
      </c>
      <c r="AW120" s="38">
        <v>19</v>
      </c>
      <c r="AX120" s="38">
        <v>84</v>
      </c>
      <c r="AY120" s="37">
        <v>76.125</v>
      </c>
      <c r="AZ120" s="37">
        <v>1</v>
      </c>
    </row>
    <row r="121" ht="76.5" spans="1:52">
      <c r="A121" s="31">
        <v>119</v>
      </c>
      <c r="B121" s="16" t="s">
        <v>1338</v>
      </c>
      <c r="C121" s="16" t="s">
        <v>1349</v>
      </c>
      <c r="D121" s="17" t="s">
        <v>1359</v>
      </c>
      <c r="E121" s="19" t="s">
        <v>1360</v>
      </c>
      <c r="F121" s="32" t="s">
        <v>1360</v>
      </c>
      <c r="G121" s="17" t="s">
        <v>136</v>
      </c>
      <c r="H121" s="33" t="str">
        <f>VLOOKUP(E121,'[2]体检人员详细信息 （不含村干部）'!$A:$B,2,FALSE)</f>
        <v>51018220020603481X</v>
      </c>
      <c r="I121" s="33" t="b">
        <f t="shared" si="18"/>
        <v>1</v>
      </c>
      <c r="J121" s="20" t="s">
        <v>1361</v>
      </c>
      <c r="K121" s="20"/>
      <c r="L121" s="20" t="str">
        <f>VLOOKUP(J121,'[2]体检人员详细信息 （不含村干部）'!$B:$L,11,FALSE)</f>
        <v>汉族</v>
      </c>
      <c r="M121" s="20" t="b">
        <f t="shared" si="19"/>
        <v>1</v>
      </c>
      <c r="N121" s="20" t="str">
        <f>VLOOKUP(J121,'[1]体检人员详细信息 （不含村干部）'!$B:$AT,11,FALSE)</f>
        <v>汉族</v>
      </c>
      <c r="O121" s="20" t="str">
        <f>VLOOKUP(J121,'[2]体检人员详细信息 （不含村干部）'!$B:$M,12,FALSE)</f>
        <v>2002-06-03</v>
      </c>
      <c r="P121" s="20" t="b">
        <f t="shared" si="20"/>
        <v>1</v>
      </c>
      <c r="Q121" s="20" t="str">
        <f>VLOOKUP(J121,'[1]体检人员详细信息 （不含村干部）'!$B:$AT,12,FALSE)</f>
        <v>2002-06-03</v>
      </c>
      <c r="R121" s="20" t="str">
        <f>VLOOKUP(J121,'[2]体检人员详细信息 （不含村干部）'!$B:$N,13,FALSE)</f>
        <v>23</v>
      </c>
      <c r="S121" s="20" t="b">
        <f t="shared" si="21"/>
        <v>1</v>
      </c>
      <c r="T121" s="20" t="str">
        <f>VLOOKUP($J121,'[1]体检人员详细信息 （不含村干部）'!$B:$AT,13,FALSE)</f>
        <v>23</v>
      </c>
      <c r="U121" s="20" t="str">
        <f>VLOOKUP(J121,'[2]体检人员详细信息 （不含村干部）'!$B:$O,14,FALSE)</f>
        <v>四川省彭州市</v>
      </c>
      <c r="V121" s="20" t="b">
        <f t="shared" si="22"/>
        <v>1</v>
      </c>
      <c r="W121" s="20" t="str">
        <f>VLOOKUP($J121,'[1]体检人员详细信息 （不含村干部）'!$B:$AT,14,FALSE)</f>
        <v>四川省彭州市</v>
      </c>
      <c r="X121" s="20"/>
      <c r="Y121" s="20"/>
      <c r="Z121" s="20" t="str">
        <f>VLOOKUP($J121,'[1]体检人员详细信息 （不含村干部）'!$B:$AT,15,FALSE)</f>
        <v>共青团员</v>
      </c>
      <c r="AA121" s="20" t="str">
        <f>VLOOKUP($J121,'[1]体检人员详细信息 （不含村干部）'!$B:$AT,16,FALSE)</f>
        <v>重庆大学</v>
      </c>
      <c r="AB121" s="20" t="str">
        <f>VLOOKUP(D121,'[2]体检人员详细信息 （不含村干部）'!$C:$S,17,FALSE)</f>
        <v>社会工作</v>
      </c>
      <c r="AC121" s="20" t="b">
        <f t="shared" si="23"/>
        <v>1</v>
      </c>
      <c r="AD121" s="20" t="str">
        <f>VLOOKUP($J121,'[1]体检人员详细信息 （不含村干部）'!$B:$AT,18,FALSE)</f>
        <v>社会工作</v>
      </c>
      <c r="AE121" s="21" t="str">
        <f>VLOOKUP($J121,'[1]体检人员详细信息 （不含村干部）'!$B:$AT,17,FALSE)</f>
        <v>2026-07-01</v>
      </c>
      <c r="AF121" s="21" t="str">
        <f>VLOOKUP($J121,'[1]体检人员详细信息 （不含村干部）'!$B:$AT,19,FALSE)</f>
        <v>硕士研究生</v>
      </c>
      <c r="AG121" s="21" t="str">
        <f>VLOOKUP($J121,'[1]体检人员详细信息 （不含村干部）'!$B:$AT,20,FALSE)</f>
        <v>硕士</v>
      </c>
      <c r="AH121" s="21" t="str">
        <f>VLOOKUP($J121,'[1]体检人员详细信息 （不含村干部）'!$B:$AT,22,FALSE)</f>
        <v>全日制</v>
      </c>
      <c r="AI121" s="21" t="str">
        <f>VLOOKUP($J121,'[1]体检人员详细信息 （不含村干部）'!$B:$AT,23,FALSE)</f>
        <v>无</v>
      </c>
      <c r="AJ121" s="18" t="str">
        <f>VLOOKUP($J121,'[1]体检人员详细信息 （不含村干部）'!$B:$AT,24,FALSE)</f>
        <v>是</v>
      </c>
      <c r="AK121" s="18" t="str">
        <f>VLOOKUP($J121,'[1]体检人员详细信息 （不含村干部）'!$B:$AT,25,FALSE)</f>
        <v>是</v>
      </c>
      <c r="AL121" s="21" t="str">
        <f>VLOOKUP($J121,'[1]体检人员详细信息 （不含村干部）'!$B:$AT,32,FALSE)</f>
        <v>无</v>
      </c>
      <c r="AM121" s="21" t="str">
        <f>VLOOKUP($J121,'[1]体检人员详细信息 （不含村干部）'!$B:$AT,33,FALSE)</f>
        <v>无</v>
      </c>
      <c r="AN121" s="34" t="str">
        <f>VLOOKUP($J121,'[1]体检人员详细信息 （不含村干部）'!$B:$AT,37,FALSE)</f>
        <v>13547844470</v>
      </c>
      <c r="AO121" s="21" t="str">
        <f>VLOOKUP($J121,'[1]体检人员详细信息 （不含村干部）'!$B:$AT,38,FALSE)</f>
        <v>13551065111</v>
      </c>
      <c r="AP121" s="21" t="str">
        <f>VLOOKUP($J121,'[1]体检人员详细信息 （不含村干部）'!$B:$AT,39,FALSE)</f>
        <v>四川省彭州市东湖北街118号</v>
      </c>
      <c r="AQ121" s="37">
        <v>64.5</v>
      </c>
      <c r="AR121" s="37">
        <v>70</v>
      </c>
      <c r="AS121" s="37"/>
      <c r="AT121" s="37">
        <v>134.5</v>
      </c>
      <c r="AU121" s="37">
        <v>19</v>
      </c>
      <c r="AV121" s="38">
        <v>1</v>
      </c>
      <c r="AW121" s="38">
        <v>11</v>
      </c>
      <c r="AX121" s="38">
        <v>83.6</v>
      </c>
      <c r="AY121" s="37">
        <v>75.425</v>
      </c>
      <c r="AZ121" s="37">
        <v>2</v>
      </c>
    </row>
    <row r="122" ht="76.5" spans="1:52">
      <c r="A122" s="31">
        <v>120</v>
      </c>
      <c r="B122" s="16" t="s">
        <v>1366</v>
      </c>
      <c r="C122" s="16" t="s">
        <v>1367</v>
      </c>
      <c r="D122" s="17" t="s">
        <v>92</v>
      </c>
      <c r="E122" s="19" t="s">
        <v>1368</v>
      </c>
      <c r="F122" s="32" t="s">
        <v>1368</v>
      </c>
      <c r="G122" s="17" t="s">
        <v>136</v>
      </c>
      <c r="H122" s="33" t="str">
        <f>VLOOKUP(E122,'[2]体检人员详细信息 （不含村干部）'!$A:$B,2,FALSE)</f>
        <v>500234199904200018</v>
      </c>
      <c r="I122" s="33" t="b">
        <f t="shared" si="18"/>
        <v>1</v>
      </c>
      <c r="J122" s="20" t="s">
        <v>1369</v>
      </c>
      <c r="K122" s="20"/>
      <c r="L122" s="20" t="str">
        <f>VLOOKUP(J122,'[2]体检人员详细信息 （不含村干部）'!$B:$L,11,FALSE)</f>
        <v>汉族</v>
      </c>
      <c r="M122" s="20" t="b">
        <f t="shared" si="19"/>
        <v>1</v>
      </c>
      <c r="N122" s="20" t="str">
        <f>VLOOKUP(J122,'[1]体检人员详细信息 （不含村干部）'!$B:$AT,11,FALSE)</f>
        <v>汉族</v>
      </c>
      <c r="O122" s="20" t="str">
        <f>VLOOKUP(J122,'[2]体检人员详细信息 （不含村干部）'!$B:$M,12,FALSE)</f>
        <v>1999-04-20</v>
      </c>
      <c r="P122" s="20" t="b">
        <f t="shared" si="20"/>
        <v>1</v>
      </c>
      <c r="Q122" s="20" t="str">
        <f>VLOOKUP(J122,'[1]体检人员详细信息 （不含村干部）'!$B:$AT,12,FALSE)</f>
        <v>1999-04-20</v>
      </c>
      <c r="R122" s="20" t="str">
        <f>VLOOKUP(J122,'[2]体检人员详细信息 （不含村干部）'!$B:$N,13,FALSE)</f>
        <v>26</v>
      </c>
      <c r="S122" s="20" t="b">
        <f t="shared" si="21"/>
        <v>1</v>
      </c>
      <c r="T122" s="20" t="str">
        <f>VLOOKUP($J122,'[1]体检人员详细信息 （不含村干部）'!$B:$AT,13,FALSE)</f>
        <v>26</v>
      </c>
      <c r="U122" s="20" t="str">
        <f>VLOOKUP(J122,'[2]体检人员详细信息 （不含村干部）'!$B:$O,14,FALSE)</f>
        <v>重庆市开州区</v>
      </c>
      <c r="V122" s="20" t="b">
        <f t="shared" si="22"/>
        <v>1</v>
      </c>
      <c r="W122" s="20" t="str">
        <f>VLOOKUP($J122,'[1]体检人员详细信息 （不含村干部）'!$B:$AT,14,FALSE)</f>
        <v>重庆市开州区</v>
      </c>
      <c r="X122" s="20"/>
      <c r="Y122" s="20"/>
      <c r="Z122" s="20" t="str">
        <f>VLOOKUP($J122,'[1]体检人员详细信息 （不含村干部）'!$B:$AT,15,FALSE)</f>
        <v>共青团员</v>
      </c>
      <c r="AA122" s="20" t="str">
        <f>VLOOKUP($J122,'[1]体检人员详细信息 （不含村干部）'!$B:$AT,16,FALSE)</f>
        <v>广西科技大学</v>
      </c>
      <c r="AB122" s="20" t="str">
        <f>VLOOKUP(D122,'[2]体检人员详细信息 （不含村干部）'!$C:$S,17,FALSE)</f>
        <v>软件工程</v>
      </c>
      <c r="AC122" s="20" t="b">
        <f t="shared" si="23"/>
        <v>1</v>
      </c>
      <c r="AD122" s="20" t="str">
        <f>VLOOKUP($J122,'[1]体检人员详细信息 （不含村干部）'!$B:$AT,18,FALSE)</f>
        <v>软件工程</v>
      </c>
      <c r="AE122" s="21" t="str">
        <f>VLOOKUP($J122,'[1]体检人员详细信息 （不含村干部）'!$B:$AT,17,FALSE)</f>
        <v>2022-06-30</v>
      </c>
      <c r="AF122" s="21" t="str">
        <f>VLOOKUP($J122,'[1]体检人员详细信息 （不含村干部）'!$B:$AT,19,FALSE)</f>
        <v>大学本科</v>
      </c>
      <c r="AG122" s="21" t="str">
        <f>VLOOKUP($J122,'[1]体检人员详细信息 （不含村干部）'!$B:$AT,20,FALSE)</f>
        <v>学士</v>
      </c>
      <c r="AH122" s="21" t="str">
        <f>VLOOKUP($J122,'[1]体检人员详细信息 （不含村干部）'!$B:$AT,22,FALSE)</f>
        <v>全日制</v>
      </c>
      <c r="AI122" s="21" t="str">
        <f>VLOOKUP($J122,'[1]体检人员详细信息 （不含村干部）'!$B:$AT,23,FALSE)</f>
        <v>无</v>
      </c>
      <c r="AJ122" s="18" t="str">
        <f>VLOOKUP($J122,'[1]体检人员详细信息 （不含村干部）'!$B:$AT,24,FALSE)</f>
        <v>否</v>
      </c>
      <c r="AK122" s="18" t="str">
        <f>VLOOKUP($J122,'[1]体检人员详细信息 （不含村干部）'!$B:$AT,25,FALSE)</f>
        <v>否</v>
      </c>
      <c r="AL122" s="21" t="str">
        <f>VLOOKUP($J122,'[1]体检人员详细信息 （不含村干部）'!$B:$AT,32,FALSE)</f>
        <v>无</v>
      </c>
      <c r="AM122" s="21" t="str">
        <f>VLOOKUP($J122,'[1]体检人员详细信息 （不含村干部）'!$B:$AT,33,FALSE)</f>
        <v>无</v>
      </c>
      <c r="AN122" s="34" t="str">
        <f>VLOOKUP($J122,'[1]体检人员详细信息 （不含村干部）'!$B:$AT,37,FALSE)</f>
        <v>15736314576</v>
      </c>
      <c r="AO122" s="21" t="str">
        <f>VLOOKUP($J122,'[1]体检人员详细信息 （不含村干部）'!$B:$AT,38,FALSE)</f>
        <v>13896379055</v>
      </c>
      <c r="AP122" s="21" t="str">
        <f>VLOOKUP($J122,'[1]体检人员详细信息 （不含村干部）'!$B:$AT,39,FALSE)</f>
        <v>重庆市开州区德阳中学2单元2-1</v>
      </c>
      <c r="AQ122" s="37">
        <v>73.5</v>
      </c>
      <c r="AR122" s="37">
        <v>71</v>
      </c>
      <c r="AS122" s="37"/>
      <c r="AT122" s="37">
        <v>144.5</v>
      </c>
      <c r="AU122" s="37">
        <v>1</v>
      </c>
      <c r="AV122" s="38">
        <v>1</v>
      </c>
      <c r="AW122" s="38">
        <v>1</v>
      </c>
      <c r="AX122" s="38">
        <v>80.8</v>
      </c>
      <c r="AY122" s="37">
        <v>76.525</v>
      </c>
      <c r="AZ122" s="37">
        <v>1</v>
      </c>
    </row>
    <row r="123" ht="76.5" spans="1:52">
      <c r="A123" s="31">
        <v>121</v>
      </c>
      <c r="B123" s="16" t="s">
        <v>1366</v>
      </c>
      <c r="C123" s="16" t="s">
        <v>1376</v>
      </c>
      <c r="D123" s="17" t="s">
        <v>95</v>
      </c>
      <c r="E123" s="19" t="s">
        <v>1377</v>
      </c>
      <c r="F123" s="32" t="s">
        <v>1377</v>
      </c>
      <c r="G123" s="17" t="s">
        <v>210</v>
      </c>
      <c r="H123" s="33" t="str">
        <f>VLOOKUP(E123,'[2]体检人员详细信息 （不含村干部）'!$A:$B,2,FALSE)</f>
        <v>500234200209279129</v>
      </c>
      <c r="I123" s="33" t="b">
        <f t="shared" si="18"/>
        <v>1</v>
      </c>
      <c r="J123" s="20" t="s">
        <v>1378</v>
      </c>
      <c r="K123" s="20"/>
      <c r="L123" s="20" t="str">
        <f>VLOOKUP(J123,'[2]体检人员详细信息 （不含村干部）'!$B:$L,11,FALSE)</f>
        <v>汉族</v>
      </c>
      <c r="M123" s="20" t="b">
        <f t="shared" si="19"/>
        <v>1</v>
      </c>
      <c r="N123" s="20" t="str">
        <f>VLOOKUP(J123,'[1]体检人员详细信息 （不含村干部）'!$B:$AT,11,FALSE)</f>
        <v>汉族</v>
      </c>
      <c r="O123" s="20" t="str">
        <f>VLOOKUP(J123,'[2]体检人员详细信息 （不含村干部）'!$B:$M,12,FALSE)</f>
        <v>2002-09-27</v>
      </c>
      <c r="P123" s="20" t="b">
        <f t="shared" si="20"/>
        <v>1</v>
      </c>
      <c r="Q123" s="20" t="str">
        <f>VLOOKUP(J123,'[1]体检人员详细信息 （不含村干部）'!$B:$AT,12,FALSE)</f>
        <v>2002-09-27</v>
      </c>
      <c r="R123" s="20" t="str">
        <f>VLOOKUP(J123,'[2]体检人员详细信息 （不含村干部）'!$B:$N,13,FALSE)</f>
        <v>23</v>
      </c>
      <c r="S123" s="20" t="b">
        <f t="shared" si="21"/>
        <v>1</v>
      </c>
      <c r="T123" s="20" t="str">
        <f>VLOOKUP($J123,'[1]体检人员详细信息 （不含村干部）'!$B:$AT,13,FALSE)</f>
        <v>23</v>
      </c>
      <c r="U123" s="20" t="str">
        <f>VLOOKUP(J123,'[2]体检人员详细信息 （不含村干部）'!$B:$O,14,FALSE)</f>
        <v>重庆市开州区</v>
      </c>
      <c r="V123" s="20" t="b">
        <f t="shared" si="22"/>
        <v>1</v>
      </c>
      <c r="W123" s="20" t="str">
        <f>VLOOKUP($J123,'[1]体检人员详细信息 （不含村干部）'!$B:$AT,14,FALSE)</f>
        <v>重庆市开州区</v>
      </c>
      <c r="X123" s="20"/>
      <c r="Y123" s="20"/>
      <c r="Z123" s="20" t="str">
        <f>VLOOKUP($J123,'[1]体检人员详细信息 （不含村干部）'!$B:$AT,15,FALSE)</f>
        <v>群众</v>
      </c>
      <c r="AA123" s="20" t="str">
        <f>VLOOKUP($J123,'[1]体检人员详细信息 （不含村干部）'!$B:$AT,16,FALSE)</f>
        <v>重庆工程学院</v>
      </c>
      <c r="AB123" s="20" t="str">
        <f>VLOOKUP(D123,'[2]体检人员详细信息 （不含村干部）'!$C:$S,17,FALSE)</f>
        <v>软件工程</v>
      </c>
      <c r="AC123" s="20" t="b">
        <f t="shared" si="23"/>
        <v>1</v>
      </c>
      <c r="AD123" s="20" t="str">
        <f>VLOOKUP($J123,'[1]体检人员详细信息 （不含村干部）'!$B:$AT,18,FALSE)</f>
        <v>软件工程</v>
      </c>
      <c r="AE123" s="21" t="str">
        <f>VLOOKUP($J123,'[1]体检人员详细信息 （不含村干部）'!$B:$AT,17,FALSE)</f>
        <v>2025-07-01</v>
      </c>
      <c r="AF123" s="21" t="str">
        <f>VLOOKUP($J123,'[1]体检人员详细信息 （不含村干部）'!$B:$AT,19,FALSE)</f>
        <v>大学本科</v>
      </c>
      <c r="AG123" s="21" t="str">
        <f>VLOOKUP($J123,'[1]体检人员详细信息 （不含村干部）'!$B:$AT,20,FALSE)</f>
        <v>学士</v>
      </c>
      <c r="AH123" s="21" t="str">
        <f>VLOOKUP($J123,'[1]体检人员详细信息 （不含村干部）'!$B:$AT,22,FALSE)</f>
        <v>全日制</v>
      </c>
      <c r="AI123" s="21" t="str">
        <f>VLOOKUP($J123,'[1]体检人员详细信息 （不含村干部）'!$B:$AT,23,FALSE)</f>
        <v>无</v>
      </c>
      <c r="AJ123" s="18" t="str">
        <f>VLOOKUP($J123,'[1]体检人员详细信息 （不含村干部）'!$B:$AT,24,FALSE)</f>
        <v>否</v>
      </c>
      <c r="AK123" s="18" t="str">
        <f>VLOOKUP($J123,'[1]体检人员详细信息 （不含村干部）'!$B:$AT,25,FALSE)</f>
        <v>是</v>
      </c>
      <c r="AL123" s="21" t="str">
        <f>VLOOKUP($J123,'[1]体检人员详细信息 （不含村干部）'!$B:$AT,32,FALSE)</f>
        <v>无</v>
      </c>
      <c r="AM123" s="21" t="str">
        <f>VLOOKUP($J123,'[1]体检人员详细信息 （不含村干部）'!$B:$AT,33,FALSE)</f>
        <v>无</v>
      </c>
      <c r="AN123" s="34" t="str">
        <f>VLOOKUP($J123,'[1]体检人员详细信息 （不含村干部）'!$B:$AT,37,FALSE)</f>
        <v>15683322927</v>
      </c>
      <c r="AO123" s="21" t="str">
        <f>VLOOKUP($J123,'[1]体检人员详细信息 （不含村干部）'!$B:$AT,38,FALSE)</f>
        <v>15683322927</v>
      </c>
      <c r="AP123" s="21" t="str">
        <f>VLOOKUP($J123,'[1]体检人员详细信息 （不含村干部）'!$B:$AT,39,FALSE)</f>
        <v>重庆市开州区关子社区四号院2栋3单元5-2</v>
      </c>
      <c r="AQ123" s="37">
        <v>70</v>
      </c>
      <c r="AR123" s="37">
        <v>64</v>
      </c>
      <c r="AS123" s="37"/>
      <c r="AT123" s="37">
        <v>134</v>
      </c>
      <c r="AU123" s="37">
        <v>1</v>
      </c>
      <c r="AV123" s="38">
        <v>1</v>
      </c>
      <c r="AW123" s="38">
        <v>5</v>
      </c>
      <c r="AX123" s="38">
        <v>79.2</v>
      </c>
      <c r="AY123" s="37">
        <v>73.1</v>
      </c>
      <c r="AZ123" s="37">
        <v>1</v>
      </c>
    </row>
    <row r="124" ht="76.5" spans="1:52">
      <c r="A124" s="31">
        <v>122</v>
      </c>
      <c r="B124" s="16" t="s">
        <v>1366</v>
      </c>
      <c r="C124" s="16" t="s">
        <v>1382</v>
      </c>
      <c r="D124" s="17" t="s">
        <v>101</v>
      </c>
      <c r="E124" s="19" t="s">
        <v>1383</v>
      </c>
      <c r="F124" s="32" t="s">
        <v>1383</v>
      </c>
      <c r="G124" s="17" t="s">
        <v>210</v>
      </c>
      <c r="H124" s="33" t="str">
        <f>VLOOKUP(E124,'[2]体检人员详细信息 （不含村干部）'!$A:$B,2,FALSE)</f>
        <v>50023419951102042X</v>
      </c>
      <c r="I124" s="33" t="b">
        <f t="shared" si="18"/>
        <v>1</v>
      </c>
      <c r="J124" s="20" t="s">
        <v>1384</v>
      </c>
      <c r="K124" s="20"/>
      <c r="L124" s="20" t="str">
        <f>VLOOKUP(J124,'[2]体检人员详细信息 （不含村干部）'!$B:$L,11,FALSE)</f>
        <v>汉族</v>
      </c>
      <c r="M124" s="20" t="b">
        <f t="shared" si="19"/>
        <v>1</v>
      </c>
      <c r="N124" s="20" t="str">
        <f>VLOOKUP(J124,'[1]体检人员详细信息 （不含村干部）'!$B:$AT,11,FALSE)</f>
        <v>汉族</v>
      </c>
      <c r="O124" s="20" t="str">
        <f>VLOOKUP(J124,'[2]体检人员详细信息 （不含村干部）'!$B:$M,12,FALSE)</f>
        <v>1995-11-02</v>
      </c>
      <c r="P124" s="20" t="b">
        <f t="shared" si="20"/>
        <v>1</v>
      </c>
      <c r="Q124" s="20" t="str">
        <f>VLOOKUP(J124,'[1]体检人员详细信息 （不含村干部）'!$B:$AT,12,FALSE)</f>
        <v>1995-11-02</v>
      </c>
      <c r="R124" s="20" t="str">
        <f>VLOOKUP(J124,'[2]体检人员详细信息 （不含村干部）'!$B:$N,13,FALSE)</f>
        <v>30</v>
      </c>
      <c r="S124" s="20" t="b">
        <f t="shared" si="21"/>
        <v>1</v>
      </c>
      <c r="T124" s="20" t="str">
        <f>VLOOKUP($J124,'[1]体检人员详细信息 （不含村干部）'!$B:$AT,13,FALSE)</f>
        <v>30</v>
      </c>
      <c r="U124" s="20" t="str">
        <f>VLOOKUP(J124,'[2]体检人员详细信息 （不含村干部）'!$B:$O,14,FALSE)</f>
        <v>重庆市开州区</v>
      </c>
      <c r="V124" s="20" t="b">
        <f t="shared" si="22"/>
        <v>1</v>
      </c>
      <c r="W124" s="20" t="str">
        <f>VLOOKUP($J124,'[1]体检人员详细信息 （不含村干部）'!$B:$AT,14,FALSE)</f>
        <v>重庆市开州区</v>
      </c>
      <c r="X124" s="20"/>
      <c r="Y124" s="20"/>
      <c r="Z124" s="20" t="str">
        <f>VLOOKUP($J124,'[1]体检人员详细信息 （不含村干部）'!$B:$AT,15,FALSE)</f>
        <v>群众</v>
      </c>
      <c r="AA124" s="20" t="str">
        <f>VLOOKUP($J124,'[1]体检人员详细信息 （不含村干部）'!$B:$AT,16,FALSE)</f>
        <v>西南民族大学</v>
      </c>
      <c r="AB124" s="20" t="str">
        <f>VLOOKUP(D124,'[2]体检人员详细信息 （不含村干部）'!$C:$S,17,FALSE)</f>
        <v>应用心理学</v>
      </c>
      <c r="AC124" s="20" t="b">
        <f t="shared" si="23"/>
        <v>1</v>
      </c>
      <c r="AD124" s="20" t="str">
        <f>VLOOKUP($J124,'[1]体检人员详细信息 （不含村干部）'!$B:$AT,18,FALSE)</f>
        <v>应用心理学</v>
      </c>
      <c r="AE124" s="21" t="str">
        <f>VLOOKUP($J124,'[1]体检人员详细信息 （不含村干部）'!$B:$AT,17,FALSE)</f>
        <v>2017-06-27</v>
      </c>
      <c r="AF124" s="21" t="str">
        <f>VLOOKUP($J124,'[1]体检人员详细信息 （不含村干部）'!$B:$AT,19,FALSE)</f>
        <v>大学本科</v>
      </c>
      <c r="AG124" s="21" t="str">
        <f>VLOOKUP($J124,'[1]体检人员详细信息 （不含村干部）'!$B:$AT,20,FALSE)</f>
        <v>学士</v>
      </c>
      <c r="AH124" s="21" t="str">
        <f>VLOOKUP($J124,'[1]体检人员详细信息 （不含村干部）'!$B:$AT,22,FALSE)</f>
        <v>全日制</v>
      </c>
      <c r="AI124" s="21" t="str">
        <f>VLOOKUP($J124,'[1]体检人员详细信息 （不含村干部）'!$B:$AT,23,FALSE)</f>
        <v>无</v>
      </c>
      <c r="AJ124" s="18" t="str">
        <f>VLOOKUP($J124,'[1]体检人员详细信息 （不含村干部）'!$B:$AT,24,FALSE)</f>
        <v>否</v>
      </c>
      <c r="AK124" s="18" t="str">
        <f>VLOOKUP($J124,'[1]体检人员详细信息 （不含村干部）'!$B:$AT,25,FALSE)</f>
        <v>否</v>
      </c>
      <c r="AL124" s="21" t="str">
        <f>VLOOKUP($J124,'[1]体检人员详细信息 （不含村干部）'!$B:$AT,32,FALSE)</f>
        <v>无</v>
      </c>
      <c r="AM124" s="21" t="str">
        <f>VLOOKUP($J124,'[1]体检人员详细信息 （不含村干部）'!$B:$AT,33,FALSE)</f>
        <v>无</v>
      </c>
      <c r="AN124" s="34" t="str">
        <f>VLOOKUP($J124,'[1]体检人员详细信息 （不含村干部）'!$B:$AT,37,FALSE)</f>
        <v>18723717966</v>
      </c>
      <c r="AO124" s="21" t="str">
        <f>VLOOKUP($J124,'[1]体检人员详细信息 （不含村干部）'!$B:$AT,38,FALSE)</f>
        <v>15923490996</v>
      </c>
      <c r="AP124" s="21" t="str">
        <f>VLOOKUP($J124,'[1]体检人员详细信息 （不含村干部）'!$B:$AT,39,FALSE)</f>
        <v>四川省成都市锦江区东湖街道橡树林路166</v>
      </c>
      <c r="AQ124" s="37">
        <v>72.5</v>
      </c>
      <c r="AR124" s="37">
        <v>67.5</v>
      </c>
      <c r="AS124" s="37"/>
      <c r="AT124" s="37">
        <v>140</v>
      </c>
      <c r="AU124" s="37">
        <v>1</v>
      </c>
      <c r="AV124" s="38">
        <v>1</v>
      </c>
      <c r="AW124" s="38">
        <v>9</v>
      </c>
      <c r="AX124" s="38">
        <v>81</v>
      </c>
      <c r="AY124" s="37">
        <v>75.5</v>
      </c>
      <c r="AZ124" s="37">
        <v>1</v>
      </c>
    </row>
    <row r="125" ht="76.5" spans="1:52">
      <c r="A125" s="31">
        <v>123</v>
      </c>
      <c r="B125" s="16" t="s">
        <v>1392</v>
      </c>
      <c r="C125" s="16" t="s">
        <v>1393</v>
      </c>
      <c r="D125" s="17" t="s">
        <v>1394</v>
      </c>
      <c r="E125" s="19" t="s">
        <v>1395</v>
      </c>
      <c r="F125" s="32" t="s">
        <v>1395</v>
      </c>
      <c r="G125" s="17" t="s">
        <v>136</v>
      </c>
      <c r="H125" s="33" t="str">
        <f>VLOOKUP(E125,'[2]体检人员详细信息 （不含村干部）'!$A:$B,2,FALSE)</f>
        <v>511722200102190495</v>
      </c>
      <c r="I125" s="33" t="b">
        <f t="shared" si="18"/>
        <v>1</v>
      </c>
      <c r="J125" s="20" t="s">
        <v>1396</v>
      </c>
      <c r="K125" s="20"/>
      <c r="L125" s="20" t="str">
        <f>VLOOKUP(J125,'[2]体检人员详细信息 （不含村干部）'!$B:$L,11,FALSE)</f>
        <v>汉族</v>
      </c>
      <c r="M125" s="20" t="b">
        <f t="shared" si="19"/>
        <v>1</v>
      </c>
      <c r="N125" s="20" t="str">
        <f>VLOOKUP(J125,'[1]体检人员详细信息 （不含村干部）'!$B:$AT,11,FALSE)</f>
        <v>汉族</v>
      </c>
      <c r="O125" s="20" t="str">
        <f>VLOOKUP(J125,'[2]体检人员详细信息 （不含村干部）'!$B:$M,12,FALSE)</f>
        <v>2001-02-19</v>
      </c>
      <c r="P125" s="20" t="b">
        <f t="shared" si="20"/>
        <v>1</v>
      </c>
      <c r="Q125" s="20" t="str">
        <f>VLOOKUP(J125,'[1]体检人员详细信息 （不含村干部）'!$B:$AT,12,FALSE)</f>
        <v>2001-02-19</v>
      </c>
      <c r="R125" s="20" t="str">
        <f>VLOOKUP(J125,'[2]体检人员详细信息 （不含村干部）'!$B:$N,13,FALSE)</f>
        <v>24</v>
      </c>
      <c r="S125" s="20" t="b">
        <f t="shared" si="21"/>
        <v>1</v>
      </c>
      <c r="T125" s="20" t="str">
        <f>VLOOKUP($J125,'[1]体检人员详细信息 （不含村干部）'!$B:$AT,13,FALSE)</f>
        <v>24</v>
      </c>
      <c r="U125" s="20" t="str">
        <f>VLOOKUP(J125,'[2]体检人员详细信息 （不含村干部）'!$B:$O,14,FALSE)</f>
        <v>四川省宣汉县</v>
      </c>
      <c r="V125" s="20" t="b">
        <f t="shared" si="22"/>
        <v>1</v>
      </c>
      <c r="W125" s="20" t="str">
        <f>VLOOKUP($J125,'[1]体检人员详细信息 （不含村干部）'!$B:$AT,14,FALSE)</f>
        <v>四川省宣汉县</v>
      </c>
      <c r="X125" s="20"/>
      <c r="Y125" s="20"/>
      <c r="Z125" s="20" t="str">
        <f>VLOOKUP($J125,'[1]体检人员详细信息 （不含村干部）'!$B:$AT,15,FALSE)</f>
        <v>共青团员</v>
      </c>
      <c r="AA125" s="20" t="str">
        <f>VLOOKUP($J125,'[1]体检人员详细信息 （不含村干部）'!$B:$AT,16,FALSE)</f>
        <v>西华师范大学</v>
      </c>
      <c r="AB125" s="20" t="str">
        <f>VLOOKUP(D125,'[2]体检人员详细信息 （不含村干部）'!$C:$S,17,FALSE)</f>
        <v>汉语言文学</v>
      </c>
      <c r="AC125" s="20" t="b">
        <f t="shared" si="23"/>
        <v>1</v>
      </c>
      <c r="AD125" s="20" t="str">
        <f>VLOOKUP($J125,'[1]体检人员详细信息 （不含村干部）'!$B:$AT,18,FALSE)</f>
        <v>汉语言文学</v>
      </c>
      <c r="AE125" s="21" t="str">
        <f>VLOOKUP($J125,'[1]体检人员详细信息 （不含村干部）'!$B:$AT,17,FALSE)</f>
        <v>2025-06-16</v>
      </c>
      <c r="AF125" s="21" t="str">
        <f>VLOOKUP($J125,'[1]体检人员详细信息 （不含村干部）'!$B:$AT,19,FALSE)</f>
        <v>大学本科</v>
      </c>
      <c r="AG125" s="21" t="str">
        <f>VLOOKUP($J125,'[1]体检人员详细信息 （不含村干部）'!$B:$AT,20,FALSE)</f>
        <v>学士</v>
      </c>
      <c r="AH125" s="21" t="str">
        <f>VLOOKUP($J125,'[1]体检人员详细信息 （不含村干部）'!$B:$AT,22,FALSE)</f>
        <v>全日制</v>
      </c>
      <c r="AI125" s="21" t="str">
        <f>VLOOKUP($J125,'[1]体检人员详细信息 （不含村干部）'!$B:$AT,23,FALSE)</f>
        <v>无</v>
      </c>
      <c r="AJ125" s="18" t="str">
        <f>VLOOKUP($J125,'[1]体检人员详细信息 （不含村干部）'!$B:$AT,24,FALSE)</f>
        <v>否</v>
      </c>
      <c r="AK125" s="18" t="str">
        <f>VLOOKUP($J125,'[1]体检人员详细信息 （不含村干部）'!$B:$AT,25,FALSE)</f>
        <v>否</v>
      </c>
      <c r="AL125" s="21" t="str">
        <f>VLOOKUP($J125,'[1]体检人员详细信息 （不含村干部）'!$B:$AT,32,FALSE)</f>
        <v>开江县卓越文化旅游有限公司</v>
      </c>
      <c r="AM125" s="21" t="str">
        <f>VLOOKUP($J125,'[1]体检人员详细信息 （不含村干部）'!$B:$AT,33,FALSE)</f>
        <v>2025.10至今</v>
      </c>
      <c r="AN125" s="34" t="str">
        <f>VLOOKUP($J125,'[1]体检人员详细信息 （不含村干部）'!$B:$AT,37,FALSE)</f>
        <v>18783920203</v>
      </c>
      <c r="AO125" s="21" t="str">
        <f>VLOOKUP($J125,'[1]体检人员详细信息 （不含村干部）'!$B:$AT,38,FALSE)</f>
        <v>18282233480</v>
      </c>
      <c r="AP125" s="21" t="str">
        <f>VLOOKUP($J125,'[1]体检人员详细信息 （不含村干部）'!$B:$AT,39,FALSE)</f>
        <v>四川省宣汉县东乡镇梁源变电站三单元五楼一号</v>
      </c>
      <c r="AQ125" s="37">
        <v>66</v>
      </c>
      <c r="AR125" s="37">
        <v>67</v>
      </c>
      <c r="AS125" s="37"/>
      <c r="AT125" s="37">
        <v>133</v>
      </c>
      <c r="AU125" s="37">
        <v>16</v>
      </c>
      <c r="AV125" s="38">
        <v>1</v>
      </c>
      <c r="AW125" s="38">
        <v>9</v>
      </c>
      <c r="AX125" s="38">
        <v>77.4</v>
      </c>
      <c r="AY125" s="37">
        <v>71.95</v>
      </c>
      <c r="AZ125" s="37">
        <v>1</v>
      </c>
    </row>
    <row r="126" ht="76.5" spans="1:52">
      <c r="A126" s="31">
        <v>124</v>
      </c>
      <c r="B126" s="16" t="s">
        <v>1392</v>
      </c>
      <c r="C126" s="16" t="s">
        <v>1405</v>
      </c>
      <c r="D126" s="17" t="s">
        <v>1406</v>
      </c>
      <c r="E126" s="19" t="s">
        <v>1407</v>
      </c>
      <c r="F126" s="32" t="s">
        <v>1407</v>
      </c>
      <c r="G126" s="17" t="s">
        <v>136</v>
      </c>
      <c r="H126" s="33" t="str">
        <f>VLOOKUP(E126,'[2]体检人员详细信息 （不含村干部）'!$A:$B,2,FALSE)</f>
        <v>532126200109020015</v>
      </c>
      <c r="I126" s="33" t="b">
        <f t="shared" si="18"/>
        <v>1</v>
      </c>
      <c r="J126" s="20" t="s">
        <v>1408</v>
      </c>
      <c r="K126" s="20"/>
      <c r="L126" s="20" t="str">
        <f>VLOOKUP(J126,'[2]体检人员详细信息 （不含村干部）'!$B:$L,11,FALSE)</f>
        <v>汉族</v>
      </c>
      <c r="M126" s="20" t="b">
        <f t="shared" si="19"/>
        <v>1</v>
      </c>
      <c r="N126" s="20" t="str">
        <f>VLOOKUP(J126,'[1]体检人员详细信息 （不含村干部）'!$B:$AT,11,FALSE)</f>
        <v>汉族</v>
      </c>
      <c r="O126" s="20" t="str">
        <f>VLOOKUP(J126,'[2]体检人员详细信息 （不含村干部）'!$B:$M,12,FALSE)</f>
        <v>2001-09-02</v>
      </c>
      <c r="P126" s="20" t="b">
        <f t="shared" si="20"/>
        <v>1</v>
      </c>
      <c r="Q126" s="20" t="str">
        <f>VLOOKUP(J126,'[1]体检人员详细信息 （不含村干部）'!$B:$AT,12,FALSE)</f>
        <v>2001-09-02</v>
      </c>
      <c r="R126" s="20" t="str">
        <f>VLOOKUP(J126,'[2]体检人员详细信息 （不含村干部）'!$B:$N,13,FALSE)</f>
        <v>24</v>
      </c>
      <c r="S126" s="20" t="b">
        <f t="shared" si="21"/>
        <v>1</v>
      </c>
      <c r="T126" s="20" t="str">
        <f>VLOOKUP($J126,'[1]体检人员详细信息 （不含村干部）'!$B:$AT,13,FALSE)</f>
        <v>24</v>
      </c>
      <c r="U126" s="20" t="str">
        <f>VLOOKUP(J126,'[2]体检人员详细信息 （不含村干部）'!$B:$O,14,FALSE)</f>
        <v>云南省昭通市永善县</v>
      </c>
      <c r="V126" s="20" t="b">
        <f t="shared" si="22"/>
        <v>1</v>
      </c>
      <c r="W126" s="20" t="str">
        <f>VLOOKUP($J126,'[1]体检人员详细信息 （不含村干部）'!$B:$AT,14,FALSE)</f>
        <v>云南省昭通市永善县</v>
      </c>
      <c r="X126" s="20"/>
      <c r="Y126" s="20"/>
      <c r="Z126" s="20" t="str">
        <f>VLOOKUP($J126,'[1]体检人员详细信息 （不含村干部）'!$B:$AT,15,FALSE)</f>
        <v>群众</v>
      </c>
      <c r="AA126" s="20" t="str">
        <f>VLOOKUP($J126,'[1]体检人员详细信息 （不含村干部）'!$B:$AT,16,FALSE)</f>
        <v>四川旅游学院</v>
      </c>
      <c r="AB126" s="20" t="str">
        <f>VLOOKUP(D126,'[2]体检人员详细信息 （不含村干部）'!$C:$S,17,FALSE)</f>
        <v>酒店管理</v>
      </c>
      <c r="AC126" s="20" t="b">
        <f t="shared" si="23"/>
        <v>1</v>
      </c>
      <c r="AD126" s="20" t="str">
        <f>VLOOKUP($J126,'[1]体检人员详细信息 （不含村干部）'!$B:$AT,18,FALSE)</f>
        <v>酒店管理</v>
      </c>
      <c r="AE126" s="21" t="str">
        <f>VLOOKUP($J126,'[1]体检人员详细信息 （不含村干部）'!$B:$AT,17,FALSE)</f>
        <v>2023-07-01</v>
      </c>
      <c r="AF126" s="21" t="str">
        <f>VLOOKUP($J126,'[1]体检人员详细信息 （不含村干部）'!$B:$AT,19,FALSE)</f>
        <v>大学本科</v>
      </c>
      <c r="AG126" s="21" t="str">
        <f>VLOOKUP($J126,'[1]体检人员详细信息 （不含村干部）'!$B:$AT,20,FALSE)</f>
        <v>学士</v>
      </c>
      <c r="AH126" s="21" t="str">
        <f>VLOOKUP($J126,'[1]体检人员详细信息 （不含村干部）'!$B:$AT,22,FALSE)</f>
        <v>全日制</v>
      </c>
      <c r="AI126" s="21" t="str">
        <f>VLOOKUP($J126,'[1]体检人员详细信息 （不含村干部）'!$B:$AT,23,FALSE)</f>
        <v>无</v>
      </c>
      <c r="AJ126" s="18" t="str">
        <f>VLOOKUP($J126,'[1]体检人员详细信息 （不含村干部）'!$B:$AT,24,FALSE)</f>
        <v>否</v>
      </c>
      <c r="AK126" s="18" t="str">
        <f>VLOOKUP($J126,'[1]体检人员详细信息 （不含村干部）'!$B:$AT,25,FALSE)</f>
        <v>否</v>
      </c>
      <c r="AL126" s="21" t="str">
        <f>VLOOKUP($J126,'[1]体检人员详细信息 （不含村干部）'!$B:$AT,32,FALSE)</f>
        <v>永善县气象局公益性岗位</v>
      </c>
      <c r="AM126" s="21" t="str">
        <f>VLOOKUP($J126,'[1]体检人员详细信息 （不含村干部）'!$B:$AT,33,FALSE)</f>
        <v>无</v>
      </c>
      <c r="AN126" s="34" t="str">
        <f>VLOOKUP($J126,'[1]体检人员详细信息 （不含村干部）'!$B:$AT,37,FALSE)</f>
        <v>19822925218</v>
      </c>
      <c r="AO126" s="21" t="str">
        <f>VLOOKUP($J126,'[1]体检人员详细信息 （不含村干部）'!$B:$AT,38,FALSE)</f>
        <v>19822925218</v>
      </c>
      <c r="AP126" s="21" t="str">
        <f>VLOOKUP($J126,'[1]体检人员详细信息 （不含村干部）'!$B:$AT,39,FALSE)</f>
        <v>云南省昭通市永善县溪洛渡镇华隆小区一单元102</v>
      </c>
      <c r="AQ126" s="37">
        <v>70</v>
      </c>
      <c r="AR126" s="37">
        <v>71</v>
      </c>
      <c r="AS126" s="37"/>
      <c r="AT126" s="37">
        <v>141</v>
      </c>
      <c r="AU126" s="37">
        <v>16</v>
      </c>
      <c r="AV126" s="38">
        <v>1</v>
      </c>
      <c r="AW126" s="38">
        <v>19</v>
      </c>
      <c r="AX126" s="38">
        <v>77.2</v>
      </c>
      <c r="AY126" s="37">
        <v>73.85</v>
      </c>
      <c r="AZ126" s="37">
        <v>1</v>
      </c>
    </row>
    <row r="127" ht="89.25" spans="1:52">
      <c r="A127" s="31">
        <v>125</v>
      </c>
      <c r="B127" s="16" t="s">
        <v>1416</v>
      </c>
      <c r="C127" s="16" t="s">
        <v>1417</v>
      </c>
      <c r="D127" s="17" t="s">
        <v>1418</v>
      </c>
      <c r="E127" s="19" t="s">
        <v>1419</v>
      </c>
      <c r="F127" s="32" t="s">
        <v>1419</v>
      </c>
      <c r="G127" s="17" t="s">
        <v>210</v>
      </c>
      <c r="H127" s="33" t="str">
        <f>VLOOKUP(E127,'[2]体检人员详细信息 （不含村干部）'!$A:$B,2,FALSE)</f>
        <v>500239200107270029</v>
      </c>
      <c r="I127" s="33" t="b">
        <f t="shared" si="18"/>
        <v>1</v>
      </c>
      <c r="J127" s="20" t="s">
        <v>1420</v>
      </c>
      <c r="K127" s="20"/>
      <c r="L127" s="20" t="str">
        <f>VLOOKUP(J127,'[2]体检人员详细信息 （不含村干部）'!$B:$L,11,FALSE)</f>
        <v>土家族</v>
      </c>
      <c r="M127" s="20" t="b">
        <f t="shared" si="19"/>
        <v>1</v>
      </c>
      <c r="N127" s="20" t="str">
        <f>VLOOKUP(J127,'[1]体检人员详细信息 （不含村干部）'!$B:$AT,11,FALSE)</f>
        <v>土家族</v>
      </c>
      <c r="O127" s="20" t="str">
        <f>VLOOKUP(J127,'[2]体检人员详细信息 （不含村干部）'!$B:$M,12,FALSE)</f>
        <v>2001-07-27</v>
      </c>
      <c r="P127" s="20" t="b">
        <f t="shared" si="20"/>
        <v>1</v>
      </c>
      <c r="Q127" s="20" t="str">
        <f>VLOOKUP(J127,'[1]体检人员详细信息 （不含村干部）'!$B:$AT,12,FALSE)</f>
        <v>2001-07-27</v>
      </c>
      <c r="R127" s="20" t="str">
        <f>VLOOKUP(J127,'[2]体检人员详细信息 （不含村干部）'!$B:$N,13,FALSE)</f>
        <v>24</v>
      </c>
      <c r="S127" s="20" t="b">
        <f t="shared" si="21"/>
        <v>1</v>
      </c>
      <c r="T127" s="20" t="str">
        <f>VLOOKUP($J127,'[1]体检人员详细信息 （不含村干部）'!$B:$AT,13,FALSE)</f>
        <v>24</v>
      </c>
      <c r="U127" s="20" t="str">
        <f>VLOOKUP(J127,'[2]体检人员详细信息 （不含村干部）'!$B:$O,14,FALSE)</f>
        <v>重庆市黔江区</v>
      </c>
      <c r="V127" s="20" t="b">
        <f t="shared" si="22"/>
        <v>1</v>
      </c>
      <c r="W127" s="20" t="str">
        <f>VLOOKUP($J127,'[1]体检人员详细信息 （不含村干部）'!$B:$AT,14,FALSE)</f>
        <v>重庆市黔江区</v>
      </c>
      <c r="X127" s="20"/>
      <c r="Y127" s="20"/>
      <c r="Z127" s="20" t="str">
        <f>VLOOKUP($J127,'[1]体检人员详细信息 （不含村干部）'!$B:$AT,15,FALSE)</f>
        <v>共青团员</v>
      </c>
      <c r="AA127" s="20" t="str">
        <f>VLOOKUP($J127,'[1]体检人员详细信息 （不含村干部）'!$B:$AT,16,FALSE)</f>
        <v>中山大学大气科学学院</v>
      </c>
      <c r="AB127" s="20" t="str">
        <f>VLOOKUP(D127,'[2]体检人员详细信息 （不含村干部）'!$C:$S,17,FALSE)</f>
        <v>应用气象学</v>
      </c>
      <c r="AC127" s="20" t="b">
        <f t="shared" si="23"/>
        <v>1</v>
      </c>
      <c r="AD127" s="20" t="str">
        <f>VLOOKUP($J127,'[1]体检人员详细信息 （不含村干部）'!$B:$AT,18,FALSE)</f>
        <v>应用气象学</v>
      </c>
      <c r="AE127" s="21" t="str">
        <f>VLOOKUP($J127,'[1]体检人员详细信息 （不含村干部）'!$B:$AT,17,FALSE)</f>
        <v>2023-06-20</v>
      </c>
      <c r="AF127" s="21" t="str">
        <f>VLOOKUP($J127,'[1]体检人员详细信息 （不含村干部）'!$B:$AT,19,FALSE)</f>
        <v>大学本科</v>
      </c>
      <c r="AG127" s="21" t="str">
        <f>VLOOKUP($J127,'[1]体检人员详细信息 （不含村干部）'!$B:$AT,20,FALSE)</f>
        <v>学士</v>
      </c>
      <c r="AH127" s="21" t="str">
        <f>VLOOKUP($J127,'[1]体检人员详细信息 （不含村干部）'!$B:$AT,22,FALSE)</f>
        <v>全日制</v>
      </c>
      <c r="AI127" s="21" t="str">
        <f>VLOOKUP($J127,'[1]体检人员详细信息 （不含村干部）'!$B:$AT,23,FALSE)</f>
        <v>无</v>
      </c>
      <c r="AJ127" s="18" t="str">
        <f>VLOOKUP($J127,'[1]体检人员详细信息 （不含村干部）'!$B:$AT,24,FALSE)</f>
        <v>否</v>
      </c>
      <c r="AK127" s="18" t="str">
        <f>VLOOKUP($J127,'[1]体检人员详细信息 （不含村干部）'!$B:$AT,25,FALSE)</f>
        <v>否</v>
      </c>
      <c r="AL127" s="21" t="str">
        <f>VLOOKUP($J127,'[1]体检人员详细信息 （不含村干部）'!$B:$AT,32,FALSE)</f>
        <v>无</v>
      </c>
      <c r="AM127" s="21" t="str">
        <f>VLOOKUP($J127,'[1]体检人员详细信息 （不含村干部）'!$B:$AT,33,FALSE)</f>
        <v>无</v>
      </c>
      <c r="AN127" s="34" t="str">
        <f>VLOOKUP($J127,'[1]体检人员详细信息 （不含村干部）'!$B:$AT,37,FALSE)</f>
        <v>15310576400</v>
      </c>
      <c r="AO127" s="21" t="str">
        <f>VLOOKUP($J127,'[1]体检人员详细信息 （不含村干部）'!$B:$AT,38,FALSE)</f>
        <v>13308272111</v>
      </c>
      <c r="AP127" s="21" t="str">
        <f>VLOOKUP($J127,'[1]体检人员详细信息 （不含村干部）'!$B:$AT,39,FALSE)</f>
        <v>重庆市黔江区正阳街道武陵大道666号中科中央公园城C组团9-1-1-1</v>
      </c>
      <c r="AQ127" s="37">
        <v>77</v>
      </c>
      <c r="AR127" s="37">
        <v>68</v>
      </c>
      <c r="AS127" s="37"/>
      <c r="AT127" s="37">
        <v>145</v>
      </c>
      <c r="AU127" s="37">
        <v>19</v>
      </c>
      <c r="AV127" s="38">
        <v>1</v>
      </c>
      <c r="AW127" s="38">
        <v>13</v>
      </c>
      <c r="AX127" s="38">
        <v>80</v>
      </c>
      <c r="AY127" s="37">
        <v>76.25</v>
      </c>
      <c r="AZ127" s="37">
        <v>1</v>
      </c>
    </row>
    <row r="128" ht="76.5" spans="1:52">
      <c r="A128" s="31">
        <v>126</v>
      </c>
      <c r="B128" s="16" t="s">
        <v>1428</v>
      </c>
      <c r="C128" s="16" t="s">
        <v>1429</v>
      </c>
      <c r="D128" s="17" t="s">
        <v>1430</v>
      </c>
      <c r="E128" s="19" t="s">
        <v>1431</v>
      </c>
      <c r="F128" s="32" t="s">
        <v>1431</v>
      </c>
      <c r="G128" s="17" t="s">
        <v>136</v>
      </c>
      <c r="H128" s="33" t="str">
        <f>VLOOKUP(E128,'[2]体检人员详细信息 （不含村干部）'!$A:$B,2,FALSE)</f>
        <v>500234200010298293</v>
      </c>
      <c r="I128" s="33" t="b">
        <f t="shared" si="18"/>
        <v>1</v>
      </c>
      <c r="J128" s="20" t="s">
        <v>1432</v>
      </c>
      <c r="K128" s="20"/>
      <c r="L128" s="20" t="str">
        <f>VLOOKUP(J128,'[2]体检人员详细信息 （不含村干部）'!$B:$L,11,FALSE)</f>
        <v>汉族</v>
      </c>
      <c r="M128" s="20" t="b">
        <f t="shared" si="19"/>
        <v>1</v>
      </c>
      <c r="N128" s="20" t="str">
        <f>VLOOKUP(J128,'[1]体检人员详细信息 （不含村干部）'!$B:$AT,11,FALSE)</f>
        <v>汉族</v>
      </c>
      <c r="O128" s="20" t="str">
        <f>VLOOKUP(J128,'[2]体检人员详细信息 （不含村干部）'!$B:$M,12,FALSE)</f>
        <v>2000-10-29</v>
      </c>
      <c r="P128" s="20" t="b">
        <f t="shared" si="20"/>
        <v>1</v>
      </c>
      <c r="Q128" s="20" t="str">
        <f>VLOOKUP(J128,'[1]体检人员详细信息 （不含村干部）'!$B:$AT,12,FALSE)</f>
        <v>2000-10-29</v>
      </c>
      <c r="R128" s="20" t="str">
        <f>VLOOKUP(J128,'[2]体检人员详细信息 （不含村干部）'!$B:$N,13,FALSE)</f>
        <v>25</v>
      </c>
      <c r="S128" s="20" t="b">
        <f t="shared" si="21"/>
        <v>1</v>
      </c>
      <c r="T128" s="20" t="str">
        <f>VLOOKUP($J128,'[1]体检人员详细信息 （不含村干部）'!$B:$AT,13,FALSE)</f>
        <v>25</v>
      </c>
      <c r="U128" s="20" t="str">
        <f>VLOOKUP(J128,'[2]体检人员详细信息 （不含村干部）'!$B:$O,14,FALSE)</f>
        <v>重庆市开州区</v>
      </c>
      <c r="V128" s="20" t="b">
        <f t="shared" si="22"/>
        <v>1</v>
      </c>
      <c r="W128" s="20" t="str">
        <f>VLOOKUP($J128,'[1]体检人员详细信息 （不含村干部）'!$B:$AT,14,FALSE)</f>
        <v>重庆市开州区</v>
      </c>
      <c r="X128" s="20"/>
      <c r="Y128" s="20"/>
      <c r="Z128" s="20" t="str">
        <f>VLOOKUP($J128,'[1]体检人员详细信息 （不含村干部）'!$B:$AT,15,FALSE)</f>
        <v>中共党员</v>
      </c>
      <c r="AA128" s="20" t="str">
        <f>VLOOKUP($J128,'[1]体检人员详细信息 （不含村干部）'!$B:$AT,16,FALSE)</f>
        <v>重庆三峡学院</v>
      </c>
      <c r="AB128" s="20" t="str">
        <f>VLOOKUP(D128,'[2]体检人员详细信息 （不含村干部）'!$C:$S,17,FALSE)</f>
        <v>给排水科学与工程</v>
      </c>
      <c r="AC128" s="20" t="b">
        <f t="shared" si="23"/>
        <v>1</v>
      </c>
      <c r="AD128" s="20" t="str">
        <f>VLOOKUP($J128,'[1]体检人员详细信息 （不含村干部）'!$B:$AT,18,FALSE)</f>
        <v>给排水科学与工程</v>
      </c>
      <c r="AE128" s="21" t="str">
        <f>VLOOKUP($J128,'[1]体检人员详细信息 （不含村干部）'!$B:$AT,17,FALSE)</f>
        <v>2024-06-21</v>
      </c>
      <c r="AF128" s="21" t="str">
        <f>VLOOKUP($J128,'[1]体检人员详细信息 （不含村干部）'!$B:$AT,19,FALSE)</f>
        <v>大学本科</v>
      </c>
      <c r="AG128" s="21" t="str">
        <f>VLOOKUP($J128,'[1]体检人员详细信息 （不含村干部）'!$B:$AT,20,FALSE)</f>
        <v>学士</v>
      </c>
      <c r="AH128" s="21" t="str">
        <f>VLOOKUP($J128,'[1]体检人员详细信息 （不含村干部）'!$B:$AT,22,FALSE)</f>
        <v>全日制</v>
      </c>
      <c r="AI128" s="21" t="str">
        <f>VLOOKUP($J128,'[1]体检人员详细信息 （不含村干部）'!$B:$AT,23,FALSE)</f>
        <v>无</v>
      </c>
      <c r="AJ128" s="18" t="str">
        <f>VLOOKUP($J128,'[1]体检人员详细信息 （不含村干部）'!$B:$AT,24,FALSE)</f>
        <v>否</v>
      </c>
      <c r="AK128" s="18" t="str">
        <f>VLOOKUP($J128,'[1]体检人员详细信息 （不含村干部）'!$B:$AT,25,FALSE)</f>
        <v>否</v>
      </c>
      <c r="AL128" s="21" t="str">
        <f>VLOOKUP($J128,'[1]体检人员详细信息 （不含村干部）'!$B:$AT,32,FALSE)</f>
        <v>中共重庆市璧山区委组织部（临聘人员）</v>
      </c>
      <c r="AM128" s="21" t="str">
        <f>VLOOKUP($J128,'[1]体检人员详细信息 （不含村干部）'!$B:$AT,33,FALSE)</f>
        <v>2年</v>
      </c>
      <c r="AN128" s="34" t="str">
        <f>VLOOKUP($J128,'[1]体检人员详细信息 （不含村干部）'!$B:$AT,37,FALSE)</f>
        <v>18696837189</v>
      </c>
      <c r="AO128" s="21" t="str">
        <f>VLOOKUP($J128,'[1]体检人员详细信息 （不含村干部）'!$B:$AT,38,FALSE)</f>
        <v>18323760726</v>
      </c>
      <c r="AP128" s="21" t="str">
        <f>VLOOKUP($J128,'[1]体检人员详细信息 （不含村干部）'!$B:$AT,39,FALSE)</f>
        <v>重庆市开州区麻柳乡兴宋村6组49号</v>
      </c>
      <c r="AQ128" s="37">
        <v>65.5</v>
      </c>
      <c r="AR128" s="37">
        <v>68</v>
      </c>
      <c r="AS128" s="37">
        <v>74</v>
      </c>
      <c r="AT128" s="37">
        <v>68.8</v>
      </c>
      <c r="AU128" s="37">
        <v>21</v>
      </c>
      <c r="AV128" s="38">
        <v>1</v>
      </c>
      <c r="AW128" s="38">
        <v>15</v>
      </c>
      <c r="AX128" s="38">
        <v>77</v>
      </c>
      <c r="AY128" s="37">
        <v>72.9</v>
      </c>
      <c r="AZ128" s="37">
        <v>1</v>
      </c>
    </row>
    <row r="129" ht="76.5" spans="1:52">
      <c r="A129" s="31">
        <v>127</v>
      </c>
      <c r="B129" s="16" t="s">
        <v>1428</v>
      </c>
      <c r="C129" s="16" t="s">
        <v>1439</v>
      </c>
      <c r="D129" s="17" t="s">
        <v>1440</v>
      </c>
      <c r="E129" s="19" t="s">
        <v>1441</v>
      </c>
      <c r="F129" s="32" t="s">
        <v>1441</v>
      </c>
      <c r="G129" s="17" t="s">
        <v>136</v>
      </c>
      <c r="H129" s="33" t="str">
        <f>VLOOKUP(E129,'[2]体检人员详细信息 （不含村干部）'!$A:$B,2,FALSE)</f>
        <v>500229200007030017</v>
      </c>
      <c r="I129" s="33" t="b">
        <f t="shared" si="18"/>
        <v>1</v>
      </c>
      <c r="J129" s="20" t="s">
        <v>1442</v>
      </c>
      <c r="K129" s="20"/>
      <c r="L129" s="20" t="str">
        <f>VLOOKUP(J129,'[2]体检人员详细信息 （不含村干部）'!$B:$L,11,FALSE)</f>
        <v>汉族</v>
      </c>
      <c r="M129" s="20" t="b">
        <f t="shared" si="19"/>
        <v>1</v>
      </c>
      <c r="N129" s="20" t="str">
        <f>VLOOKUP(J129,'[1]体检人员详细信息 （不含村干部）'!$B:$AT,11,FALSE)</f>
        <v>汉族</v>
      </c>
      <c r="O129" s="20" t="str">
        <f>VLOOKUP(J129,'[2]体检人员详细信息 （不含村干部）'!$B:$M,12,FALSE)</f>
        <v>2000-07-03</v>
      </c>
      <c r="P129" s="20" t="b">
        <f t="shared" si="20"/>
        <v>1</v>
      </c>
      <c r="Q129" s="20" t="str">
        <f>VLOOKUP(J129,'[1]体检人员详细信息 （不含村干部）'!$B:$AT,12,FALSE)</f>
        <v>2000-07-03</v>
      </c>
      <c r="R129" s="20" t="str">
        <f>VLOOKUP(J129,'[2]体检人员详细信息 （不含村干部）'!$B:$N,13,FALSE)</f>
        <v>25</v>
      </c>
      <c r="S129" s="20" t="b">
        <f t="shared" si="21"/>
        <v>1</v>
      </c>
      <c r="T129" s="20" t="str">
        <f>VLOOKUP($J129,'[1]体检人员详细信息 （不含村干部）'!$B:$AT,13,FALSE)</f>
        <v>25</v>
      </c>
      <c r="U129" s="20" t="str">
        <f>VLOOKUP(J129,'[2]体检人员详细信息 （不含村干部）'!$B:$O,14,FALSE)</f>
        <v>重庆市城口县</v>
      </c>
      <c r="V129" s="20" t="b">
        <f t="shared" si="22"/>
        <v>1</v>
      </c>
      <c r="W129" s="20" t="str">
        <f>VLOOKUP($J129,'[1]体检人员详细信息 （不含村干部）'!$B:$AT,14,FALSE)</f>
        <v>重庆市城口县</v>
      </c>
      <c r="X129" s="20"/>
      <c r="Y129" s="20"/>
      <c r="Z129" s="20" t="str">
        <f>VLOOKUP($J129,'[1]体检人员详细信息 （不含村干部）'!$B:$AT,15,FALSE)</f>
        <v>中共党员</v>
      </c>
      <c r="AA129" s="20" t="str">
        <f>VLOOKUP($J129,'[1]体检人员详细信息 （不含村干部）'!$B:$AT,16,FALSE)</f>
        <v>重庆交通大学</v>
      </c>
      <c r="AB129" s="20" t="str">
        <f>VLOOKUP(D129,'[2]体检人员详细信息 （不含村干部）'!$C:$S,17,FALSE)</f>
        <v>环境科学与工程</v>
      </c>
      <c r="AC129" s="20" t="b">
        <f t="shared" si="23"/>
        <v>1</v>
      </c>
      <c r="AD129" s="20" t="str">
        <f>VLOOKUP($J129,'[1]体检人员详细信息 （不含村干部）'!$B:$AT,18,FALSE)</f>
        <v>环境科学与工程</v>
      </c>
      <c r="AE129" s="21" t="str">
        <f>VLOOKUP($J129,'[1]体检人员详细信息 （不含村干部）'!$B:$AT,17,FALSE)</f>
        <v>2025-07-01</v>
      </c>
      <c r="AF129" s="21" t="str">
        <f>VLOOKUP($J129,'[1]体检人员详细信息 （不含村干部）'!$B:$AT,19,FALSE)</f>
        <v>硕士研究生</v>
      </c>
      <c r="AG129" s="21" t="str">
        <f>VLOOKUP($J129,'[1]体检人员详细信息 （不含村干部）'!$B:$AT,20,FALSE)</f>
        <v>硕士</v>
      </c>
      <c r="AH129" s="21" t="str">
        <f>VLOOKUP($J129,'[1]体检人员详细信息 （不含村干部）'!$B:$AT,22,FALSE)</f>
        <v>全日制</v>
      </c>
      <c r="AI129" s="21" t="str">
        <f>VLOOKUP($J129,'[1]体检人员详细信息 （不含村干部）'!$B:$AT,23,FALSE)</f>
        <v>无</v>
      </c>
      <c r="AJ129" s="18" t="str">
        <f>VLOOKUP($J129,'[1]体检人员详细信息 （不含村干部）'!$B:$AT,24,FALSE)</f>
        <v>否</v>
      </c>
      <c r="AK129" s="18" t="str">
        <f>VLOOKUP($J129,'[1]体检人员详细信息 （不含村干部）'!$B:$AT,25,FALSE)</f>
        <v>是</v>
      </c>
      <c r="AL129" s="21" t="str">
        <f>VLOOKUP($J129,'[1]体检人员详细信息 （不含村干部）'!$B:$AT,32,FALSE)</f>
        <v>无</v>
      </c>
      <c r="AM129" s="21" t="str">
        <f>VLOOKUP($J129,'[1]体检人员详细信息 （不含村干部）'!$B:$AT,33,FALSE)</f>
        <v>无</v>
      </c>
      <c r="AN129" s="34" t="str">
        <f>VLOOKUP($J129,'[1]体检人员详细信息 （不含村干部）'!$B:$AT,37,FALSE)</f>
        <v>13618310876</v>
      </c>
      <c r="AO129" s="21" t="str">
        <f>VLOOKUP($J129,'[1]体检人员详细信息 （不含村干部）'!$B:$AT,38,FALSE)</f>
        <v>13618310876</v>
      </c>
      <c r="AP129" s="21" t="str">
        <f>VLOOKUP($J129,'[1]体检人员详细信息 （不含村干部）'!$B:$AT,39,FALSE)</f>
        <v>重庆市城口县名豪广场10栋29-4</v>
      </c>
      <c r="AQ129" s="37">
        <v>70.5</v>
      </c>
      <c r="AR129" s="37">
        <v>66</v>
      </c>
      <c r="AS129" s="37">
        <v>71</v>
      </c>
      <c r="AT129" s="37">
        <v>69.3</v>
      </c>
      <c r="AU129" s="37">
        <v>20</v>
      </c>
      <c r="AV129" s="38">
        <v>1</v>
      </c>
      <c r="AW129" s="38">
        <v>13</v>
      </c>
      <c r="AX129" s="38">
        <v>82</v>
      </c>
      <c r="AY129" s="37">
        <v>75.65</v>
      </c>
      <c r="AZ129" s="37">
        <v>1</v>
      </c>
    </row>
    <row r="130" ht="76.5" spans="1:52">
      <c r="A130" s="31">
        <v>128</v>
      </c>
      <c r="B130" s="16" t="s">
        <v>1428</v>
      </c>
      <c r="C130" s="16" t="s">
        <v>1439</v>
      </c>
      <c r="D130" s="17" t="s">
        <v>1446</v>
      </c>
      <c r="E130" s="19" t="s">
        <v>1447</v>
      </c>
      <c r="F130" s="32" t="s">
        <v>1447</v>
      </c>
      <c r="G130" s="17" t="s">
        <v>136</v>
      </c>
      <c r="H130" s="33" t="str">
        <f>VLOOKUP(E130,'[2]体检人员详细信息 （不含村干部）'!$A:$B,2,FALSE)</f>
        <v>500237200308167893</v>
      </c>
      <c r="I130" s="33" t="b">
        <f t="shared" si="18"/>
        <v>1</v>
      </c>
      <c r="J130" s="20" t="s">
        <v>1448</v>
      </c>
      <c r="K130" s="20"/>
      <c r="L130" s="20" t="str">
        <f>VLOOKUP(J130,'[2]体检人员详细信息 （不含村干部）'!$B:$L,11,FALSE)</f>
        <v>汉族</v>
      </c>
      <c r="M130" s="20" t="b">
        <f t="shared" si="19"/>
        <v>1</v>
      </c>
      <c r="N130" s="20" t="str">
        <f>VLOOKUP(J130,'[1]体检人员详细信息 （不含村干部）'!$B:$AT,11,FALSE)</f>
        <v>汉族</v>
      </c>
      <c r="O130" s="20" t="str">
        <f>VLOOKUP(J130,'[2]体检人员详细信息 （不含村干部）'!$B:$M,12,FALSE)</f>
        <v>2003-08-16</v>
      </c>
      <c r="P130" s="20" t="b">
        <f t="shared" si="20"/>
        <v>1</v>
      </c>
      <c r="Q130" s="20" t="str">
        <f>VLOOKUP(J130,'[1]体检人员详细信息 （不含村干部）'!$B:$AT,12,FALSE)</f>
        <v>2003-08-16</v>
      </c>
      <c r="R130" s="20" t="str">
        <f>VLOOKUP(J130,'[2]体检人员详细信息 （不含村干部）'!$B:$N,13,FALSE)</f>
        <v>22</v>
      </c>
      <c r="S130" s="20" t="b">
        <f t="shared" si="21"/>
        <v>1</v>
      </c>
      <c r="T130" s="20" t="str">
        <f>VLOOKUP($J130,'[1]体检人员详细信息 （不含村干部）'!$B:$AT,13,FALSE)</f>
        <v>22</v>
      </c>
      <c r="U130" s="20" t="str">
        <f>VLOOKUP(J130,'[2]体检人员详细信息 （不含村干部）'!$B:$O,14,FALSE)</f>
        <v>重庆市巫山县</v>
      </c>
      <c r="V130" s="20" t="b">
        <f t="shared" si="22"/>
        <v>1</v>
      </c>
      <c r="W130" s="20" t="str">
        <f>VLOOKUP($J130,'[1]体检人员详细信息 （不含村干部）'!$B:$AT,14,FALSE)</f>
        <v>重庆市巫山县</v>
      </c>
      <c r="X130" s="20"/>
      <c r="Y130" s="20"/>
      <c r="Z130" s="20" t="str">
        <f>VLOOKUP($J130,'[1]体检人员详细信息 （不含村干部）'!$B:$AT,15,FALSE)</f>
        <v>共青团员</v>
      </c>
      <c r="AA130" s="20" t="str">
        <f>VLOOKUP($J130,'[1]体检人员详细信息 （不含村干部）'!$B:$AT,16,FALSE)</f>
        <v>重庆文理学院</v>
      </c>
      <c r="AB130" s="20" t="str">
        <f>VLOOKUP(D130,'[2]体检人员详细信息 （不含村干部）'!$C:$S,17,FALSE)</f>
        <v>环境科学与工程</v>
      </c>
      <c r="AC130" s="20" t="b">
        <f t="shared" si="23"/>
        <v>1</v>
      </c>
      <c r="AD130" s="20" t="str">
        <f>VLOOKUP($J130,'[1]体检人员详细信息 （不含村干部）'!$B:$AT,18,FALSE)</f>
        <v>环境科学与工程</v>
      </c>
      <c r="AE130" s="21" t="str">
        <f>VLOOKUP($J130,'[1]体检人员详细信息 （不含村干部）'!$B:$AT,17,FALSE)</f>
        <v>2025-06-07</v>
      </c>
      <c r="AF130" s="21" t="str">
        <f>VLOOKUP($J130,'[1]体检人员详细信息 （不含村干部）'!$B:$AT,19,FALSE)</f>
        <v>大学本科</v>
      </c>
      <c r="AG130" s="21" t="str">
        <f>VLOOKUP($J130,'[1]体检人员详细信息 （不含村干部）'!$B:$AT,20,FALSE)</f>
        <v>学士</v>
      </c>
      <c r="AH130" s="21" t="str">
        <f>VLOOKUP($J130,'[1]体检人员详细信息 （不含村干部）'!$B:$AT,22,FALSE)</f>
        <v>全日制</v>
      </c>
      <c r="AI130" s="21" t="str">
        <f>VLOOKUP($J130,'[1]体检人员详细信息 （不含村干部）'!$B:$AT,23,FALSE)</f>
        <v>无</v>
      </c>
      <c r="AJ130" s="18" t="str">
        <f>VLOOKUP($J130,'[1]体检人员详细信息 （不含村干部）'!$B:$AT,24,FALSE)</f>
        <v>否</v>
      </c>
      <c r="AK130" s="18" t="str">
        <f>VLOOKUP($J130,'[1]体检人员详细信息 （不含村干部）'!$B:$AT,25,FALSE)</f>
        <v>否</v>
      </c>
      <c r="AL130" s="21" t="str">
        <f>VLOOKUP($J130,'[1]体检人员详细信息 （不含村干部）'!$B:$AT,32,FALSE)</f>
        <v>重庆华峰化工有限公司</v>
      </c>
      <c r="AM130" s="21" t="str">
        <f>VLOOKUP($J130,'[1]体检人员详细信息 （不含村干部）'!$B:$AT,33,FALSE)</f>
        <v>半年</v>
      </c>
      <c r="AN130" s="34" t="str">
        <f>VLOOKUP($J130,'[1]体检人员详细信息 （不含村干部）'!$B:$AT,37,FALSE)</f>
        <v>18102378016</v>
      </c>
      <c r="AO130" s="21" t="str">
        <f>VLOOKUP($J130,'[1]体检人员详细信息 （不含村干部）'!$B:$AT,38,FALSE)</f>
        <v>15330439392</v>
      </c>
      <c r="AP130" s="21" t="str">
        <f>VLOOKUP($J130,'[1]体检人员详细信息 （不含村干部）'!$B:$AT,39,FALSE)</f>
        <v>重庆市巫山县官渡镇桐元村二组十号</v>
      </c>
      <c r="AQ130" s="37">
        <v>74.5</v>
      </c>
      <c r="AR130" s="37">
        <v>58</v>
      </c>
      <c r="AS130" s="37">
        <v>75</v>
      </c>
      <c r="AT130" s="37">
        <v>69.7</v>
      </c>
      <c r="AU130" s="37">
        <v>20</v>
      </c>
      <c r="AV130" s="38">
        <v>1</v>
      </c>
      <c r="AW130" s="38">
        <v>11</v>
      </c>
      <c r="AX130" s="38">
        <v>77.6</v>
      </c>
      <c r="AY130" s="37">
        <v>73.65</v>
      </c>
      <c r="AZ130" s="37">
        <v>2</v>
      </c>
    </row>
    <row r="131" ht="76.5" spans="1:52">
      <c r="A131" s="31">
        <v>129</v>
      </c>
      <c r="B131" s="16" t="s">
        <v>1428</v>
      </c>
      <c r="C131" s="16" t="s">
        <v>1439</v>
      </c>
      <c r="D131" s="17" t="s">
        <v>1456</v>
      </c>
      <c r="E131" s="19" t="s">
        <v>1457</v>
      </c>
      <c r="F131" s="32" t="s">
        <v>1457</v>
      </c>
      <c r="G131" s="17" t="s">
        <v>136</v>
      </c>
      <c r="H131" s="33" t="str">
        <f>VLOOKUP(E131,'[2]体检人员详细信息 （不含村干部）'!$A:$B,2,FALSE)</f>
        <v>500234200204026034</v>
      </c>
      <c r="I131" s="33" t="b">
        <f t="shared" si="18"/>
        <v>1</v>
      </c>
      <c r="J131" s="20" t="s">
        <v>1458</v>
      </c>
      <c r="K131" s="20"/>
      <c r="L131" s="20" t="str">
        <f>VLOOKUP(J131,'[2]体检人员详细信息 （不含村干部）'!$B:$L,11,FALSE)</f>
        <v>汉族</v>
      </c>
      <c r="M131" s="20" t="b">
        <f t="shared" si="19"/>
        <v>1</v>
      </c>
      <c r="N131" s="20" t="str">
        <f>VLOOKUP(J131,'[1]体检人员详细信息 （不含村干部）'!$B:$AT,11,FALSE)</f>
        <v>汉族</v>
      </c>
      <c r="O131" s="20" t="str">
        <f>VLOOKUP(J131,'[2]体检人员详细信息 （不含村干部）'!$B:$M,12,FALSE)</f>
        <v>2002-04-02</v>
      </c>
      <c r="P131" s="20" t="b">
        <f t="shared" si="20"/>
        <v>1</v>
      </c>
      <c r="Q131" s="20" t="str">
        <f>VLOOKUP(J131,'[1]体检人员详细信息 （不含村干部）'!$B:$AT,12,FALSE)</f>
        <v>2002-04-02</v>
      </c>
      <c r="R131" s="20" t="str">
        <f>VLOOKUP(J131,'[2]体检人员详细信息 （不含村干部）'!$B:$N,13,FALSE)</f>
        <v>23</v>
      </c>
      <c r="S131" s="20" t="b">
        <f t="shared" si="21"/>
        <v>1</v>
      </c>
      <c r="T131" s="20" t="str">
        <f>VLOOKUP($J131,'[1]体检人员详细信息 （不含村干部）'!$B:$AT,13,FALSE)</f>
        <v>23</v>
      </c>
      <c r="U131" s="20" t="str">
        <f>VLOOKUP(J131,'[2]体检人员详细信息 （不含村干部）'!$B:$O,14,FALSE)</f>
        <v>重庆市开州区</v>
      </c>
      <c r="V131" s="20" t="b">
        <f t="shared" si="22"/>
        <v>1</v>
      </c>
      <c r="W131" s="20" t="str">
        <f>VLOOKUP($J131,'[1]体检人员详细信息 （不含村干部）'!$B:$AT,14,FALSE)</f>
        <v>重庆市开州区</v>
      </c>
      <c r="X131" s="20"/>
      <c r="Y131" s="20"/>
      <c r="Z131" s="20" t="str">
        <f>VLOOKUP($J131,'[1]体检人员详细信息 （不含村干部）'!$B:$AT,15,FALSE)</f>
        <v>群众</v>
      </c>
      <c r="AA131" s="20" t="str">
        <f>VLOOKUP($J131,'[1]体检人员详细信息 （不含村干部）'!$B:$AT,16,FALSE)</f>
        <v>重庆城市科技学院</v>
      </c>
      <c r="AB131" s="20" t="str">
        <f>VLOOKUP(D131,'[2]体检人员详细信息 （不含村干部）'!$C:$S,17,FALSE)</f>
        <v>工程管理</v>
      </c>
      <c r="AC131" s="20" t="b">
        <f t="shared" si="23"/>
        <v>1</v>
      </c>
      <c r="AD131" s="20" t="str">
        <f>VLOOKUP($J131,'[1]体检人员详细信息 （不含村干部）'!$B:$AT,18,FALSE)</f>
        <v>工程管理</v>
      </c>
      <c r="AE131" s="21" t="str">
        <f>VLOOKUP($J131,'[1]体检人员详细信息 （不含村干部）'!$B:$AT,17,FALSE)</f>
        <v>2024-06-30</v>
      </c>
      <c r="AF131" s="21" t="str">
        <f>VLOOKUP($J131,'[1]体检人员详细信息 （不含村干部）'!$B:$AT,19,FALSE)</f>
        <v>大学本科</v>
      </c>
      <c r="AG131" s="21" t="str">
        <f>VLOOKUP($J131,'[1]体检人员详细信息 （不含村干部）'!$B:$AT,20,FALSE)</f>
        <v>学士</v>
      </c>
      <c r="AH131" s="21" t="str">
        <f>VLOOKUP($J131,'[1]体检人员详细信息 （不含村干部）'!$B:$AT,22,FALSE)</f>
        <v>全日制</v>
      </c>
      <c r="AI131" s="21" t="str">
        <f>VLOOKUP($J131,'[1]体检人员详细信息 （不含村干部）'!$B:$AT,23,FALSE)</f>
        <v>无</v>
      </c>
      <c r="AJ131" s="18" t="str">
        <f>VLOOKUP($J131,'[1]体检人员详细信息 （不含村干部）'!$B:$AT,24,FALSE)</f>
        <v>否</v>
      </c>
      <c r="AK131" s="18" t="str">
        <f>VLOOKUP($J131,'[1]体检人员详细信息 （不含村干部）'!$B:$AT,25,FALSE)</f>
        <v>是</v>
      </c>
      <c r="AL131" s="21" t="str">
        <f>VLOOKUP($J131,'[1]体检人员详细信息 （不含村干部）'!$B:$AT,32,FALSE)</f>
        <v>无</v>
      </c>
      <c r="AM131" s="21" t="str">
        <f>VLOOKUP($J131,'[1]体检人员详细信息 （不含村干部）'!$B:$AT,33,FALSE)</f>
        <v>无</v>
      </c>
      <c r="AN131" s="34" t="str">
        <f>VLOOKUP($J131,'[1]体检人员详细信息 （不含村干部）'!$B:$AT,37,FALSE)</f>
        <v>18623012324</v>
      </c>
      <c r="AO131" s="21" t="str">
        <f>VLOOKUP($J131,'[1]体检人员详细信息 （不含村干部）'!$B:$AT,38,FALSE)</f>
        <v>13163851288</v>
      </c>
      <c r="AP131" s="21" t="str">
        <f>VLOOKUP($J131,'[1]体检人员详细信息 （不含村干部）'!$B:$AT,39,FALSE)</f>
        <v>重庆市开州区赵家街道蔡家村4组37号</v>
      </c>
      <c r="AQ131" s="37">
        <v>68</v>
      </c>
      <c r="AR131" s="37">
        <v>59</v>
      </c>
      <c r="AS131" s="37">
        <v>68</v>
      </c>
      <c r="AT131" s="37">
        <v>65.3</v>
      </c>
      <c r="AU131" s="37">
        <v>20</v>
      </c>
      <c r="AV131" s="38">
        <v>1</v>
      </c>
      <c r="AW131" s="38">
        <v>14</v>
      </c>
      <c r="AX131" s="38">
        <v>81</v>
      </c>
      <c r="AY131" s="37">
        <v>73.15</v>
      </c>
      <c r="AZ131" s="37">
        <v>3</v>
      </c>
    </row>
    <row r="132" ht="76.5" spans="1:52">
      <c r="A132" s="31">
        <v>130</v>
      </c>
      <c r="B132" s="16" t="s">
        <v>1428</v>
      </c>
      <c r="C132" s="16" t="s">
        <v>1464</v>
      </c>
      <c r="D132" s="17" t="s">
        <v>1465</v>
      </c>
      <c r="E132" s="19" t="s">
        <v>1466</v>
      </c>
      <c r="F132" s="32" t="s">
        <v>1466</v>
      </c>
      <c r="G132" s="17" t="s">
        <v>136</v>
      </c>
      <c r="H132" s="33" t="str">
        <f>VLOOKUP(E132,'[2]体检人员详细信息 （不含村干部）'!$A:$B,2,FALSE)</f>
        <v>500234199806078696</v>
      </c>
      <c r="I132" s="33" t="b">
        <f t="shared" si="18"/>
        <v>1</v>
      </c>
      <c r="J132" s="20" t="s">
        <v>1467</v>
      </c>
      <c r="K132" s="20"/>
      <c r="L132" s="20" t="str">
        <f>VLOOKUP(J132,'[2]体检人员详细信息 （不含村干部）'!$B:$L,11,FALSE)</f>
        <v>汉族</v>
      </c>
      <c r="M132" s="20" t="b">
        <f t="shared" si="19"/>
        <v>1</v>
      </c>
      <c r="N132" s="20" t="str">
        <f>VLOOKUP(J132,'[1]体检人员详细信息 （不含村干部）'!$B:$AT,11,FALSE)</f>
        <v>汉族</v>
      </c>
      <c r="O132" s="20" t="str">
        <f>VLOOKUP(J132,'[2]体检人员详细信息 （不含村干部）'!$B:$M,12,FALSE)</f>
        <v>1998-06-07</v>
      </c>
      <c r="P132" s="20" t="b">
        <f t="shared" si="20"/>
        <v>1</v>
      </c>
      <c r="Q132" s="20" t="str">
        <f>VLOOKUP(J132,'[1]体检人员详细信息 （不含村干部）'!$B:$AT,12,FALSE)</f>
        <v>1998-06-07</v>
      </c>
      <c r="R132" s="20" t="str">
        <f>VLOOKUP(J132,'[2]体检人员详细信息 （不含村干部）'!$B:$N,13,FALSE)</f>
        <v>27</v>
      </c>
      <c r="S132" s="20" t="b">
        <f t="shared" si="21"/>
        <v>1</v>
      </c>
      <c r="T132" s="20" t="str">
        <f>VLOOKUP($J132,'[1]体检人员详细信息 （不含村干部）'!$B:$AT,13,FALSE)</f>
        <v>27</v>
      </c>
      <c r="U132" s="20" t="str">
        <f>VLOOKUP(J132,'[2]体检人员详细信息 （不含村干部）'!$B:$O,14,FALSE)</f>
        <v>重庆市开州区</v>
      </c>
      <c r="V132" s="20" t="b">
        <f t="shared" si="22"/>
        <v>1</v>
      </c>
      <c r="W132" s="20" t="str">
        <f>VLOOKUP($J132,'[1]体检人员详细信息 （不含村干部）'!$B:$AT,14,FALSE)</f>
        <v>重庆市开州区</v>
      </c>
      <c r="X132" s="20"/>
      <c r="Y132" s="20"/>
      <c r="Z132" s="20" t="str">
        <f>VLOOKUP($J132,'[1]体检人员详细信息 （不含村干部）'!$B:$AT,15,FALSE)</f>
        <v>共青团员</v>
      </c>
      <c r="AA132" s="20" t="str">
        <f>VLOOKUP($J132,'[1]体检人员详细信息 （不含村干部）'!$B:$AT,16,FALSE)</f>
        <v>重庆师范大学涉外商贸学院</v>
      </c>
      <c r="AB132" s="20" t="str">
        <f>VLOOKUP(D132,'[2]体检人员详细信息 （不含村干部）'!$C:$S,17,FALSE)</f>
        <v>环境设计</v>
      </c>
      <c r="AC132" s="20" t="b">
        <f t="shared" si="23"/>
        <v>1</v>
      </c>
      <c r="AD132" s="20" t="str">
        <f>VLOOKUP($J132,'[1]体检人员详细信息 （不含村干部）'!$B:$AT,18,FALSE)</f>
        <v>环境设计</v>
      </c>
      <c r="AE132" s="21" t="str">
        <f>VLOOKUP($J132,'[1]体检人员详细信息 （不含村干部）'!$B:$AT,17,FALSE)</f>
        <v>2021-06-07</v>
      </c>
      <c r="AF132" s="21" t="str">
        <f>VLOOKUP($J132,'[1]体检人员详细信息 （不含村干部）'!$B:$AT,19,FALSE)</f>
        <v>大学本科</v>
      </c>
      <c r="AG132" s="21" t="str">
        <f>VLOOKUP($J132,'[1]体检人员详细信息 （不含村干部）'!$B:$AT,20,FALSE)</f>
        <v>学士</v>
      </c>
      <c r="AH132" s="21" t="str">
        <f>VLOOKUP($J132,'[1]体检人员详细信息 （不含村干部）'!$B:$AT,22,FALSE)</f>
        <v>全日制</v>
      </c>
      <c r="AI132" s="21" t="str">
        <f>VLOOKUP($J132,'[1]体检人员详细信息 （不含村干部）'!$B:$AT,23,FALSE)</f>
        <v>无</v>
      </c>
      <c r="AJ132" s="18" t="str">
        <f>VLOOKUP($J132,'[1]体检人员详细信息 （不含村干部）'!$B:$AT,24,FALSE)</f>
        <v>否</v>
      </c>
      <c r="AK132" s="18" t="str">
        <f>VLOOKUP($J132,'[1]体检人员详细信息 （不含村干部）'!$B:$AT,25,FALSE)</f>
        <v>否</v>
      </c>
      <c r="AL132" s="21" t="str">
        <f>VLOOKUP($J132,'[1]体检人员详细信息 （不含村干部）'!$B:$AT,32,FALSE)</f>
        <v>无</v>
      </c>
      <c r="AM132" s="21" t="str">
        <f>VLOOKUP($J132,'[1]体检人员详细信息 （不含村干部）'!$B:$AT,33,FALSE)</f>
        <v>11个月</v>
      </c>
      <c r="AN132" s="34" t="str">
        <f>VLOOKUP($J132,'[1]体检人员详细信息 （不含村干部）'!$B:$AT,37,FALSE)</f>
        <v>17783233568</v>
      </c>
      <c r="AO132" s="21" t="str">
        <f>VLOOKUP($J132,'[1]体检人员详细信息 （不含村干部）'!$B:$AT,38,FALSE)</f>
        <v>18323663032</v>
      </c>
      <c r="AP132" s="21" t="str">
        <f>VLOOKUP($J132,'[1]体检人员详细信息 （不含村干部）'!$B:$AT,39,FALSE)</f>
        <v>重庆市开州区三号桥农行花苑</v>
      </c>
      <c r="AQ132" s="37">
        <v>58.5</v>
      </c>
      <c r="AR132" s="37">
        <v>65</v>
      </c>
      <c r="AS132" s="37">
        <v>77</v>
      </c>
      <c r="AT132" s="37">
        <v>66</v>
      </c>
      <c r="AU132" s="37">
        <v>20</v>
      </c>
      <c r="AV132" s="38">
        <v>1</v>
      </c>
      <c r="AW132" s="38">
        <v>7</v>
      </c>
      <c r="AX132" s="38">
        <v>76.8</v>
      </c>
      <c r="AY132" s="37">
        <v>71.4</v>
      </c>
      <c r="AZ132" s="37">
        <v>1</v>
      </c>
    </row>
    <row r="133" ht="76.5" spans="1:52">
      <c r="A133" s="31">
        <v>131</v>
      </c>
      <c r="B133" s="16" t="s">
        <v>1428</v>
      </c>
      <c r="C133" s="16" t="s">
        <v>1474</v>
      </c>
      <c r="D133" s="17" t="s">
        <v>1475</v>
      </c>
      <c r="E133" s="19" t="s">
        <v>1476</v>
      </c>
      <c r="F133" s="32" t="s">
        <v>1476</v>
      </c>
      <c r="G133" s="17" t="s">
        <v>136</v>
      </c>
      <c r="H133" s="33" t="str">
        <f>VLOOKUP(E133,'[2]体检人员详细信息 （不含村干部）'!$A:$B,2,FALSE)</f>
        <v>500237200307176077</v>
      </c>
      <c r="I133" s="33" t="b">
        <f t="shared" si="18"/>
        <v>1</v>
      </c>
      <c r="J133" s="20" t="s">
        <v>1477</v>
      </c>
      <c r="K133" s="20"/>
      <c r="L133" s="20" t="str">
        <f>VLOOKUP(J133,'[2]体检人员详细信息 （不含村干部）'!$B:$L,11,FALSE)</f>
        <v>汉族</v>
      </c>
      <c r="M133" s="20" t="b">
        <f t="shared" si="19"/>
        <v>1</v>
      </c>
      <c r="N133" s="20" t="str">
        <f>VLOOKUP(J133,'[1]体检人员详细信息 （不含村干部）'!$B:$AT,11,FALSE)</f>
        <v>汉族</v>
      </c>
      <c r="O133" s="20" t="str">
        <f>VLOOKUP(J133,'[2]体检人员详细信息 （不含村干部）'!$B:$M,12,FALSE)</f>
        <v>2003-07-17</v>
      </c>
      <c r="P133" s="20" t="b">
        <f t="shared" si="20"/>
        <v>1</v>
      </c>
      <c r="Q133" s="20" t="str">
        <f>VLOOKUP(J133,'[1]体检人员详细信息 （不含村干部）'!$B:$AT,12,FALSE)</f>
        <v>2003-07-17</v>
      </c>
      <c r="R133" s="20" t="str">
        <f>VLOOKUP(J133,'[2]体检人员详细信息 （不含村干部）'!$B:$N,13,FALSE)</f>
        <v>22</v>
      </c>
      <c r="S133" s="20" t="b">
        <f t="shared" si="21"/>
        <v>1</v>
      </c>
      <c r="T133" s="20" t="str">
        <f>VLOOKUP($J133,'[1]体检人员详细信息 （不含村干部）'!$B:$AT,13,FALSE)</f>
        <v>22</v>
      </c>
      <c r="U133" s="20" t="str">
        <f>VLOOKUP(J133,'[2]体检人员详细信息 （不含村干部）'!$B:$O,14,FALSE)</f>
        <v>重庆市巫山县</v>
      </c>
      <c r="V133" s="20" t="b">
        <f t="shared" si="22"/>
        <v>1</v>
      </c>
      <c r="W133" s="20" t="str">
        <f>VLOOKUP($J133,'[1]体检人员详细信息 （不含村干部）'!$B:$AT,14,FALSE)</f>
        <v>重庆市巫山县</v>
      </c>
      <c r="X133" s="20"/>
      <c r="Y133" s="20"/>
      <c r="Z133" s="20" t="str">
        <f>VLOOKUP($J133,'[1]体检人员详细信息 （不含村干部）'!$B:$AT,15,FALSE)</f>
        <v>共青团员</v>
      </c>
      <c r="AA133" s="20" t="str">
        <f>VLOOKUP($J133,'[1]体检人员详细信息 （不含村干部）'!$B:$AT,16,FALSE)</f>
        <v>重庆交通大学</v>
      </c>
      <c r="AB133" s="20" t="str">
        <f>VLOOKUP(D133,'[2]体检人员详细信息 （不含村干部）'!$C:$S,17,FALSE)</f>
        <v>交通工程</v>
      </c>
      <c r="AC133" s="20" t="b">
        <f t="shared" si="23"/>
        <v>1</v>
      </c>
      <c r="AD133" s="20" t="str">
        <f>VLOOKUP($J133,'[1]体检人员详细信息 （不含村干部）'!$B:$AT,18,FALSE)</f>
        <v>交通工程</v>
      </c>
      <c r="AE133" s="21" t="str">
        <f>VLOOKUP($J133,'[1]体检人员详细信息 （不含村干部）'!$B:$AT,17,FALSE)</f>
        <v>2025-06-20</v>
      </c>
      <c r="AF133" s="21" t="str">
        <f>VLOOKUP($J133,'[1]体检人员详细信息 （不含村干部）'!$B:$AT,19,FALSE)</f>
        <v>大学本科</v>
      </c>
      <c r="AG133" s="21" t="str">
        <f>VLOOKUP($J133,'[1]体检人员详细信息 （不含村干部）'!$B:$AT,20,FALSE)</f>
        <v>学士</v>
      </c>
      <c r="AH133" s="21" t="str">
        <f>VLOOKUP($J133,'[1]体检人员详细信息 （不含村干部）'!$B:$AT,22,FALSE)</f>
        <v>全日制</v>
      </c>
      <c r="AI133" s="21" t="str">
        <f>VLOOKUP($J133,'[1]体检人员详细信息 （不含村干部）'!$B:$AT,23,FALSE)</f>
        <v>无</v>
      </c>
      <c r="AJ133" s="18" t="str">
        <f>VLOOKUP($J133,'[1]体检人员详细信息 （不含村干部）'!$B:$AT,24,FALSE)</f>
        <v>否</v>
      </c>
      <c r="AK133" s="18" t="str">
        <f>VLOOKUP($J133,'[1]体检人员详细信息 （不含村干部）'!$B:$AT,25,FALSE)</f>
        <v>是</v>
      </c>
      <c r="AL133" s="21" t="str">
        <f>VLOOKUP($J133,'[1]体检人员详细信息 （不含村干部）'!$B:$AT,32,FALSE)</f>
        <v>无</v>
      </c>
      <c r="AM133" s="21" t="str">
        <f>VLOOKUP($J133,'[1]体检人员详细信息 （不含村干部）'!$B:$AT,33,FALSE)</f>
        <v>无</v>
      </c>
      <c r="AN133" s="34" t="str">
        <f>VLOOKUP($J133,'[1]体检人员详细信息 （不含村干部）'!$B:$AT,37,FALSE)</f>
        <v>17119713130</v>
      </c>
      <c r="AO133" s="21" t="str">
        <f>VLOOKUP($J133,'[1]体检人员详细信息 （不含村干部）'!$B:$AT,38,FALSE)</f>
        <v>13370776660</v>
      </c>
      <c r="AP133" s="21" t="str">
        <f>VLOOKUP($J133,'[1]体检人员详细信息 （不含村干部）'!$B:$AT,39,FALSE)</f>
        <v>重庆市巫山县高唐街道广东中路197号</v>
      </c>
      <c r="AQ133" s="37">
        <v>69.5</v>
      </c>
      <c r="AR133" s="37">
        <v>61.5</v>
      </c>
      <c r="AS133" s="37">
        <v>74</v>
      </c>
      <c r="AT133" s="37">
        <v>68.45</v>
      </c>
      <c r="AU133" s="37">
        <v>1</v>
      </c>
      <c r="AV133" s="38">
        <v>2</v>
      </c>
      <c r="AW133" s="38">
        <v>1</v>
      </c>
      <c r="AX133" s="38">
        <v>77.2</v>
      </c>
      <c r="AY133" s="37">
        <v>72.825</v>
      </c>
      <c r="AZ133" s="37">
        <v>1</v>
      </c>
    </row>
    <row r="134" ht="76.5" spans="1:52">
      <c r="A134" s="31">
        <v>132</v>
      </c>
      <c r="B134" s="16" t="s">
        <v>1428</v>
      </c>
      <c r="C134" s="16" t="s">
        <v>1474</v>
      </c>
      <c r="D134" s="17" t="s">
        <v>1481</v>
      </c>
      <c r="E134" s="19" t="s">
        <v>1482</v>
      </c>
      <c r="F134" s="32" t="s">
        <v>1482</v>
      </c>
      <c r="G134" s="17" t="s">
        <v>136</v>
      </c>
      <c r="H134" s="33" t="str">
        <f>VLOOKUP(E134,'[2]体检人员详细信息 （不含村干部）'!$A:$B,2,FALSE)</f>
        <v>500235199712178174</v>
      </c>
      <c r="I134" s="33" t="b">
        <f t="shared" si="18"/>
        <v>1</v>
      </c>
      <c r="J134" s="20" t="s">
        <v>1483</v>
      </c>
      <c r="K134" s="20"/>
      <c r="L134" s="20" t="str">
        <f>VLOOKUP(J134,'[2]体检人员详细信息 （不含村干部）'!$B:$L,11,FALSE)</f>
        <v>汉族</v>
      </c>
      <c r="M134" s="20" t="b">
        <f t="shared" si="19"/>
        <v>1</v>
      </c>
      <c r="N134" s="20" t="str">
        <f>VLOOKUP(J134,'[1]体检人员详细信息 （不含村干部）'!$B:$AT,11,FALSE)</f>
        <v>汉族</v>
      </c>
      <c r="O134" s="20" t="str">
        <f>VLOOKUP(J134,'[2]体检人员详细信息 （不含村干部）'!$B:$M,12,FALSE)</f>
        <v>1997-12-17</v>
      </c>
      <c r="P134" s="20" t="b">
        <f t="shared" si="20"/>
        <v>1</v>
      </c>
      <c r="Q134" s="20" t="str">
        <f>VLOOKUP(J134,'[1]体检人员详细信息 （不含村干部）'!$B:$AT,12,FALSE)</f>
        <v>1997-12-17</v>
      </c>
      <c r="R134" s="20" t="str">
        <f>VLOOKUP(J134,'[2]体检人员详细信息 （不含村干部）'!$B:$N,13,FALSE)</f>
        <v>28</v>
      </c>
      <c r="S134" s="20" t="b">
        <f t="shared" si="21"/>
        <v>1</v>
      </c>
      <c r="T134" s="20" t="str">
        <f>VLOOKUP($J134,'[1]体检人员详细信息 （不含村干部）'!$B:$AT,13,FALSE)</f>
        <v>28</v>
      </c>
      <c r="U134" s="20" t="str">
        <f>VLOOKUP(J134,'[2]体检人员详细信息 （不含村干部）'!$B:$O,14,FALSE)</f>
        <v>重庆市云阳县</v>
      </c>
      <c r="V134" s="20" t="b">
        <f t="shared" si="22"/>
        <v>1</v>
      </c>
      <c r="W134" s="20" t="str">
        <f>VLOOKUP($J134,'[1]体检人员详细信息 （不含村干部）'!$B:$AT,14,FALSE)</f>
        <v>重庆市云阳县</v>
      </c>
      <c r="X134" s="20"/>
      <c r="Y134" s="20"/>
      <c r="Z134" s="20" t="str">
        <f>VLOOKUP($J134,'[1]体检人员详细信息 （不含村干部）'!$B:$AT,15,FALSE)</f>
        <v>共青团员</v>
      </c>
      <c r="AA134" s="20" t="str">
        <f>VLOOKUP($J134,'[1]体检人员详细信息 （不含村干部）'!$B:$AT,16,FALSE)</f>
        <v>河南科技大学</v>
      </c>
      <c r="AB134" s="20" t="str">
        <f>VLOOKUP(D134,'[2]体检人员详细信息 （不含村干部）'!$C:$S,17,FALSE)</f>
        <v>交通运输</v>
      </c>
      <c r="AC134" s="20" t="b">
        <f t="shared" si="23"/>
        <v>1</v>
      </c>
      <c r="AD134" s="20" t="str">
        <f>VLOOKUP($J134,'[1]体检人员详细信息 （不含村干部）'!$B:$AT,18,FALSE)</f>
        <v>交通运输</v>
      </c>
      <c r="AE134" s="21" t="str">
        <f>VLOOKUP($J134,'[1]体检人员详细信息 （不含村干部）'!$B:$AT,17,FALSE)</f>
        <v>2020-07-01</v>
      </c>
      <c r="AF134" s="21" t="str">
        <f>VLOOKUP($J134,'[1]体检人员详细信息 （不含村干部）'!$B:$AT,19,FALSE)</f>
        <v>大学本科</v>
      </c>
      <c r="AG134" s="21" t="str">
        <f>VLOOKUP($J134,'[1]体检人员详细信息 （不含村干部）'!$B:$AT,20,FALSE)</f>
        <v>学士</v>
      </c>
      <c r="AH134" s="21" t="str">
        <f>VLOOKUP($J134,'[1]体检人员详细信息 （不含村干部）'!$B:$AT,22,FALSE)</f>
        <v>全日制</v>
      </c>
      <c r="AI134" s="21" t="str">
        <f>VLOOKUP($J134,'[1]体检人员详细信息 （不含村干部）'!$B:$AT,23,FALSE)</f>
        <v>无</v>
      </c>
      <c r="AJ134" s="18" t="str">
        <f>VLOOKUP($J134,'[1]体检人员详细信息 （不含村干部）'!$B:$AT,24,FALSE)</f>
        <v>否</v>
      </c>
      <c r="AK134" s="18" t="str">
        <f>VLOOKUP($J134,'[1]体检人员详细信息 （不含村干部）'!$B:$AT,25,FALSE)</f>
        <v>否</v>
      </c>
      <c r="AL134" s="21" t="str">
        <f>VLOOKUP($J134,'[1]体检人员详细信息 （不含村干部）'!$B:$AT,32,FALSE)</f>
        <v>重庆市高速公路集团有限公司东北营运分公司</v>
      </c>
      <c r="AM134" s="21" t="str">
        <f>VLOOKUP($J134,'[1]体检人员详细信息 （不含村干部）'!$B:$AT,33,FALSE)</f>
        <v>4</v>
      </c>
      <c r="AN134" s="34" t="str">
        <f>VLOOKUP($J134,'[1]体检人员详细信息 （不含村干部）'!$B:$AT,37,FALSE)</f>
        <v>17754939493</v>
      </c>
      <c r="AO134" s="21" t="str">
        <f>VLOOKUP($J134,'[1]体检人员详细信息 （不含村干部）'!$B:$AT,38,FALSE)</f>
        <v>13996617348</v>
      </c>
      <c r="AP134" s="21" t="str">
        <f>VLOOKUP($J134,'[1]体检人员详细信息 （不含村干部）'!$B:$AT,39,FALSE)</f>
        <v>重庆市云阳县大雁路9号</v>
      </c>
      <c r="AQ134" s="37">
        <v>71.5</v>
      </c>
      <c r="AR134" s="37">
        <v>62</v>
      </c>
      <c r="AS134" s="37">
        <v>70</v>
      </c>
      <c r="AT134" s="37">
        <v>68.2</v>
      </c>
      <c r="AU134" s="37">
        <v>1</v>
      </c>
      <c r="AV134" s="38">
        <v>2</v>
      </c>
      <c r="AW134" s="38">
        <v>3</v>
      </c>
      <c r="AX134" s="38">
        <v>77.4</v>
      </c>
      <c r="AY134" s="37">
        <v>72.8</v>
      </c>
      <c r="AZ134" s="37">
        <v>2</v>
      </c>
    </row>
    <row r="135" ht="76.5" spans="1:52">
      <c r="A135" s="31">
        <v>133</v>
      </c>
      <c r="B135" s="16" t="s">
        <v>1428</v>
      </c>
      <c r="C135" s="16" t="s">
        <v>1490</v>
      </c>
      <c r="D135" s="17" t="s">
        <v>1491</v>
      </c>
      <c r="E135" s="19" t="s">
        <v>1492</v>
      </c>
      <c r="F135" s="32" t="s">
        <v>1492</v>
      </c>
      <c r="G135" s="17" t="s">
        <v>210</v>
      </c>
      <c r="H135" s="33" t="str">
        <f>VLOOKUP(E135,'[2]体检人员详细信息 （不含村干部）'!$A:$B,2,FALSE)</f>
        <v>500223200210098887</v>
      </c>
      <c r="I135" s="33" t="b">
        <f t="shared" si="18"/>
        <v>1</v>
      </c>
      <c r="J135" s="20" t="s">
        <v>1493</v>
      </c>
      <c r="K135" s="20"/>
      <c r="L135" s="20" t="str">
        <f>VLOOKUP(J135,'[2]体检人员详细信息 （不含村干部）'!$B:$L,11,FALSE)</f>
        <v>汉族</v>
      </c>
      <c r="M135" s="20" t="b">
        <f t="shared" si="19"/>
        <v>1</v>
      </c>
      <c r="N135" s="20" t="str">
        <f>VLOOKUP(J135,'[1]体检人员详细信息 （不含村干部）'!$B:$AT,11,FALSE)</f>
        <v>汉族</v>
      </c>
      <c r="O135" s="20" t="str">
        <f>VLOOKUP(J135,'[2]体检人员详细信息 （不含村干部）'!$B:$M,12,FALSE)</f>
        <v>2002-10-09</v>
      </c>
      <c r="P135" s="20" t="b">
        <f t="shared" si="20"/>
        <v>1</v>
      </c>
      <c r="Q135" s="20" t="str">
        <f>VLOOKUP(J135,'[1]体检人员详细信息 （不含村干部）'!$B:$AT,12,FALSE)</f>
        <v>2002-10-09</v>
      </c>
      <c r="R135" s="20" t="str">
        <f>VLOOKUP(J135,'[2]体检人员详细信息 （不含村干部）'!$B:$N,13,FALSE)</f>
        <v>23</v>
      </c>
      <c r="S135" s="20" t="b">
        <f t="shared" si="21"/>
        <v>1</v>
      </c>
      <c r="T135" s="20" t="str">
        <f>VLOOKUP($J135,'[1]体检人员详细信息 （不含村干部）'!$B:$AT,13,FALSE)</f>
        <v>23</v>
      </c>
      <c r="U135" s="20" t="str">
        <f>VLOOKUP(J135,'[2]体检人员详细信息 （不含村干部）'!$B:$O,14,FALSE)</f>
        <v>重庆市潼南区</v>
      </c>
      <c r="V135" s="20" t="b">
        <f t="shared" si="22"/>
        <v>1</v>
      </c>
      <c r="W135" s="20" t="str">
        <f>VLOOKUP($J135,'[1]体检人员详细信息 （不含村干部）'!$B:$AT,14,FALSE)</f>
        <v>重庆市潼南区</v>
      </c>
      <c r="X135" s="20"/>
      <c r="Y135" s="20"/>
      <c r="Z135" s="20" t="str">
        <f>VLOOKUP($J135,'[1]体检人员详细信息 （不含村干部）'!$B:$AT,15,FALSE)</f>
        <v>共青团员</v>
      </c>
      <c r="AA135" s="20" t="str">
        <f>VLOOKUP($J135,'[1]体检人员详细信息 （不含村干部）'!$B:$AT,16,FALSE)</f>
        <v>重庆师范大学</v>
      </c>
      <c r="AB135" s="20" t="str">
        <f>VLOOKUP(D135,'[2]体检人员详细信息 （不含村干部）'!$C:$S,17,FALSE)</f>
        <v>广播电视编导</v>
      </c>
      <c r="AC135" s="20" t="b">
        <f t="shared" si="23"/>
        <v>1</v>
      </c>
      <c r="AD135" s="20" t="str">
        <f>VLOOKUP($J135,'[1]体检人员详细信息 （不含村干部）'!$B:$AT,18,FALSE)</f>
        <v>广播电视编导</v>
      </c>
      <c r="AE135" s="21" t="str">
        <f>VLOOKUP($J135,'[1]体检人员详细信息 （不含村干部）'!$B:$AT,17,FALSE)</f>
        <v>2025-07-01</v>
      </c>
      <c r="AF135" s="21" t="str">
        <f>VLOOKUP($J135,'[1]体检人员详细信息 （不含村干部）'!$B:$AT,19,FALSE)</f>
        <v>大学本科</v>
      </c>
      <c r="AG135" s="21" t="str">
        <f>VLOOKUP($J135,'[1]体检人员详细信息 （不含村干部）'!$B:$AT,20,FALSE)</f>
        <v>学士</v>
      </c>
      <c r="AH135" s="21" t="str">
        <f>VLOOKUP($J135,'[1]体检人员详细信息 （不含村干部）'!$B:$AT,22,FALSE)</f>
        <v>全日制</v>
      </c>
      <c r="AI135" s="21" t="str">
        <f>VLOOKUP($J135,'[1]体检人员详细信息 （不含村干部）'!$B:$AT,23,FALSE)</f>
        <v>无</v>
      </c>
      <c r="AJ135" s="18" t="str">
        <f>VLOOKUP($J135,'[1]体检人员详细信息 （不含村干部）'!$B:$AT,24,FALSE)</f>
        <v>否</v>
      </c>
      <c r="AK135" s="18" t="str">
        <f>VLOOKUP($J135,'[1]体检人员详细信息 （不含村干部）'!$B:$AT,25,FALSE)</f>
        <v>是</v>
      </c>
      <c r="AL135" s="21" t="str">
        <f>VLOOKUP($J135,'[1]体检人员详细信息 （不含村干部）'!$B:$AT,32,FALSE)</f>
        <v>无</v>
      </c>
      <c r="AM135" s="21" t="str">
        <f>VLOOKUP($J135,'[1]体检人员详细信息 （不含村干部）'!$B:$AT,33,FALSE)</f>
        <v>无</v>
      </c>
      <c r="AN135" s="34" t="str">
        <f>VLOOKUP($J135,'[1]体检人员详细信息 （不含村干部）'!$B:$AT,37,FALSE)</f>
        <v>18580008424</v>
      </c>
      <c r="AO135" s="21" t="str">
        <f>VLOOKUP($J135,'[1]体检人员详细信息 （不含村干部）'!$B:$AT,38,FALSE)</f>
        <v>18883076959</v>
      </c>
      <c r="AP135" s="21" t="str">
        <f>VLOOKUP($J135,'[1]体检人员详细信息 （不含村干部）'!$B:$AT,39,FALSE)</f>
        <v>重庆市合川区小桥路纯阳锦绣苑B幢7-1</v>
      </c>
      <c r="AQ135" s="37">
        <v>65.5</v>
      </c>
      <c r="AR135" s="37">
        <v>70.5</v>
      </c>
      <c r="AS135" s="37">
        <v>81</v>
      </c>
      <c r="AT135" s="37">
        <v>71.65</v>
      </c>
      <c r="AU135" s="37">
        <v>20</v>
      </c>
      <c r="AV135" s="38">
        <v>1</v>
      </c>
      <c r="AW135" s="38">
        <v>6</v>
      </c>
      <c r="AX135" s="38">
        <v>81.4</v>
      </c>
      <c r="AY135" s="37">
        <v>76.525</v>
      </c>
      <c r="AZ135" s="37">
        <v>1</v>
      </c>
    </row>
    <row r="136" ht="76.5" spans="1:52">
      <c r="A136" s="31">
        <v>134</v>
      </c>
      <c r="B136" s="16" t="s">
        <v>1428</v>
      </c>
      <c r="C136" s="16" t="s">
        <v>1500</v>
      </c>
      <c r="D136" s="17" t="s">
        <v>1501</v>
      </c>
      <c r="E136" s="19" t="s">
        <v>1502</v>
      </c>
      <c r="F136" s="32" t="s">
        <v>1502</v>
      </c>
      <c r="G136" s="17" t="s">
        <v>136</v>
      </c>
      <c r="H136" s="33" t="str">
        <f>VLOOKUP(E136,'[2]体检人员详细信息 （不含村干部）'!$A:$B,2,FALSE)</f>
        <v>500236200109013318</v>
      </c>
      <c r="I136" s="33" t="b">
        <f t="shared" si="18"/>
        <v>1</v>
      </c>
      <c r="J136" s="20" t="s">
        <v>1503</v>
      </c>
      <c r="K136" s="20"/>
      <c r="L136" s="20" t="str">
        <f>VLOOKUP(J136,'[2]体检人员详细信息 （不含村干部）'!$B:$L,11,FALSE)</f>
        <v>汉族</v>
      </c>
      <c r="M136" s="20" t="b">
        <f t="shared" si="19"/>
        <v>1</v>
      </c>
      <c r="N136" s="20" t="str">
        <f>VLOOKUP(J136,'[1]体检人员详细信息 （不含村干部）'!$B:$AT,11,FALSE)</f>
        <v>汉族</v>
      </c>
      <c r="O136" s="20" t="str">
        <f>VLOOKUP(J136,'[2]体检人员详细信息 （不含村干部）'!$B:$M,12,FALSE)</f>
        <v>2001-09-01</v>
      </c>
      <c r="P136" s="20" t="b">
        <f t="shared" si="20"/>
        <v>1</v>
      </c>
      <c r="Q136" s="20" t="str">
        <f>VLOOKUP(J136,'[1]体检人员详细信息 （不含村干部）'!$B:$AT,12,FALSE)</f>
        <v>2001-09-01</v>
      </c>
      <c r="R136" s="20" t="str">
        <f>VLOOKUP(J136,'[2]体检人员详细信息 （不含村干部）'!$B:$N,13,FALSE)</f>
        <v>24</v>
      </c>
      <c r="S136" s="20" t="b">
        <f t="shared" si="21"/>
        <v>1</v>
      </c>
      <c r="T136" s="20" t="str">
        <f>VLOOKUP($J136,'[1]体检人员详细信息 （不含村干部）'!$B:$AT,13,FALSE)</f>
        <v>24</v>
      </c>
      <c r="U136" s="20" t="str">
        <f>VLOOKUP(J136,'[2]体检人员详细信息 （不含村干部）'!$B:$O,14,FALSE)</f>
        <v>重庆市奉节县鱼复街道月牙街66号</v>
      </c>
      <c r="V136" s="20" t="b">
        <f t="shared" si="22"/>
        <v>1</v>
      </c>
      <c r="W136" s="20" t="str">
        <f>VLOOKUP($J136,'[1]体检人员详细信息 （不含村干部）'!$B:$AT,14,FALSE)</f>
        <v>重庆市奉节县鱼复街道月牙街66号</v>
      </c>
      <c r="X136" s="20"/>
      <c r="Y136" s="20"/>
      <c r="Z136" s="20" t="str">
        <f>VLOOKUP($J136,'[1]体检人员详细信息 （不含村干部）'!$B:$AT,15,FALSE)</f>
        <v>群众</v>
      </c>
      <c r="AA136" s="20" t="str">
        <f>VLOOKUP($J136,'[1]体检人员详细信息 （不含村干部）'!$B:$AT,16,FALSE)</f>
        <v>太原理工大学现代科技学院</v>
      </c>
      <c r="AB136" s="20" t="str">
        <f>VLOOKUP(D136,'[2]体检人员详细信息 （不含村干部）'!$C:$S,17,FALSE)</f>
        <v>会计学</v>
      </c>
      <c r="AC136" s="20" t="b">
        <f t="shared" si="23"/>
        <v>1</v>
      </c>
      <c r="AD136" s="20" t="str">
        <f>VLOOKUP($J136,'[1]体检人员详细信息 （不含村干部）'!$B:$AT,18,FALSE)</f>
        <v>会计学</v>
      </c>
      <c r="AE136" s="21" t="str">
        <f>VLOOKUP($J136,'[1]体检人员详细信息 （不含村干部）'!$B:$AT,17,FALSE)</f>
        <v>2026-06-01</v>
      </c>
      <c r="AF136" s="21" t="str">
        <f>VLOOKUP($J136,'[1]体检人员详细信息 （不含村干部）'!$B:$AT,19,FALSE)</f>
        <v>大学本科</v>
      </c>
      <c r="AG136" s="21" t="str">
        <f>VLOOKUP($J136,'[1]体检人员详细信息 （不含村干部）'!$B:$AT,20,FALSE)</f>
        <v>学士</v>
      </c>
      <c r="AH136" s="21" t="str">
        <f>VLOOKUP($J136,'[1]体检人员详细信息 （不含村干部）'!$B:$AT,22,FALSE)</f>
        <v>全日制</v>
      </c>
      <c r="AI136" s="21" t="str">
        <f>VLOOKUP($J136,'[1]体检人员详细信息 （不含村干部）'!$B:$AT,23,FALSE)</f>
        <v>无</v>
      </c>
      <c r="AJ136" s="18" t="str">
        <f>VLOOKUP($J136,'[1]体检人员详细信息 （不含村干部）'!$B:$AT,24,FALSE)</f>
        <v>是</v>
      </c>
      <c r="AK136" s="18" t="str">
        <f>VLOOKUP($J136,'[1]体检人员详细信息 （不含村干部）'!$B:$AT,25,FALSE)</f>
        <v>否</v>
      </c>
      <c r="AL136" s="21" t="str">
        <f>VLOOKUP($J136,'[1]体检人员详细信息 （不含村干部）'!$B:$AT,32,FALSE)</f>
        <v>无</v>
      </c>
      <c r="AM136" s="21" t="str">
        <f>VLOOKUP($J136,'[1]体检人员详细信息 （不含村干部）'!$B:$AT,33,FALSE)</f>
        <v>2021.3.1-2023.3.1</v>
      </c>
      <c r="AN136" s="34" t="str">
        <f>VLOOKUP($J136,'[1]体检人员详细信息 （不含村干部）'!$B:$AT,37,FALSE)</f>
        <v>17623420590</v>
      </c>
      <c r="AO136" s="21" t="str">
        <f>VLOOKUP($J136,'[1]体检人员详细信息 （不含村干部）'!$B:$AT,38,FALSE)</f>
        <v>13101106985</v>
      </c>
      <c r="AP136" s="21" t="str">
        <f>VLOOKUP($J136,'[1]体检人员详细信息 （不含村干部）'!$B:$AT,39,FALSE)</f>
        <v>重庆市奉节县鱼复街道月牙街66号</v>
      </c>
      <c r="AQ136" s="37">
        <v>61</v>
      </c>
      <c r="AR136" s="37">
        <v>60</v>
      </c>
      <c r="AS136" s="37">
        <v>73</v>
      </c>
      <c r="AT136" s="37">
        <v>64.3</v>
      </c>
      <c r="AU136" s="37">
        <v>20</v>
      </c>
      <c r="AV136" s="38">
        <v>1</v>
      </c>
      <c r="AW136" s="38">
        <v>12</v>
      </c>
      <c r="AX136" s="38">
        <v>78.2</v>
      </c>
      <c r="AY136" s="37">
        <v>71.25</v>
      </c>
      <c r="AZ136" s="37">
        <v>1</v>
      </c>
    </row>
    <row r="137" ht="76.5" spans="1:52">
      <c r="A137" s="31">
        <v>135</v>
      </c>
      <c r="B137" s="16" t="s">
        <v>1428</v>
      </c>
      <c r="C137" s="16" t="s">
        <v>1500</v>
      </c>
      <c r="D137" s="17" t="s">
        <v>1510</v>
      </c>
      <c r="E137" s="19" t="s">
        <v>1511</v>
      </c>
      <c r="F137" s="32" t="s">
        <v>1511</v>
      </c>
      <c r="G137" s="17" t="s">
        <v>136</v>
      </c>
      <c r="H137" s="33" t="str">
        <f>VLOOKUP(E137,'[2]体检人员详细信息 （不含村干部）'!$A:$B,2,FALSE)</f>
        <v>500234199704143530</v>
      </c>
      <c r="I137" s="33" t="b">
        <f t="shared" si="18"/>
        <v>1</v>
      </c>
      <c r="J137" s="20" t="s">
        <v>1512</v>
      </c>
      <c r="K137" s="20"/>
      <c r="L137" s="20" t="str">
        <f>VLOOKUP(J137,'[2]体检人员详细信息 （不含村干部）'!$B:$L,11,FALSE)</f>
        <v>汉族</v>
      </c>
      <c r="M137" s="20" t="b">
        <f t="shared" si="19"/>
        <v>1</v>
      </c>
      <c r="N137" s="20" t="str">
        <f>VLOOKUP(J137,'[1]体检人员详细信息 （不含村干部）'!$B:$AT,11,FALSE)</f>
        <v>汉族</v>
      </c>
      <c r="O137" s="20" t="str">
        <f>VLOOKUP(J137,'[2]体检人员详细信息 （不含村干部）'!$B:$M,12,FALSE)</f>
        <v>1997-04-14</v>
      </c>
      <c r="P137" s="20" t="b">
        <f t="shared" si="20"/>
        <v>1</v>
      </c>
      <c r="Q137" s="20" t="str">
        <f>VLOOKUP(J137,'[1]体检人员详细信息 （不含村干部）'!$B:$AT,12,FALSE)</f>
        <v>1997-04-14</v>
      </c>
      <c r="R137" s="20" t="str">
        <f>VLOOKUP(J137,'[2]体检人员详细信息 （不含村干部）'!$B:$N,13,FALSE)</f>
        <v>28</v>
      </c>
      <c r="S137" s="20" t="b">
        <f t="shared" si="21"/>
        <v>1</v>
      </c>
      <c r="T137" s="20" t="str">
        <f>VLOOKUP($J137,'[1]体检人员详细信息 （不含村干部）'!$B:$AT,13,FALSE)</f>
        <v>28</v>
      </c>
      <c r="U137" s="20" t="str">
        <f>VLOOKUP(J137,'[2]体检人员详细信息 （不含村干部）'!$B:$O,14,FALSE)</f>
        <v>重庆市开州区</v>
      </c>
      <c r="V137" s="20" t="b">
        <f t="shared" si="22"/>
        <v>1</v>
      </c>
      <c r="W137" s="20" t="str">
        <f>VLOOKUP($J137,'[1]体检人员详细信息 （不含村干部）'!$B:$AT,14,FALSE)</f>
        <v>重庆市开州区</v>
      </c>
      <c r="X137" s="20"/>
      <c r="Y137" s="20"/>
      <c r="Z137" s="20" t="str">
        <f>VLOOKUP($J137,'[1]体检人员详细信息 （不含村干部）'!$B:$AT,15,FALSE)</f>
        <v>群众</v>
      </c>
      <c r="AA137" s="20" t="str">
        <f>VLOOKUP($J137,'[1]体检人员详细信息 （不含村干部）'!$B:$AT,16,FALSE)</f>
        <v>重庆理工大学</v>
      </c>
      <c r="AB137" s="20" t="str">
        <f>VLOOKUP(D137,'[2]体检人员详细信息 （不含村干部）'!$C:$S,17,FALSE)</f>
        <v>会计学</v>
      </c>
      <c r="AC137" s="20" t="b">
        <f t="shared" si="23"/>
        <v>1</v>
      </c>
      <c r="AD137" s="20" t="str">
        <f>VLOOKUP($J137,'[1]体检人员详细信息 （不含村干部）'!$B:$AT,18,FALSE)</f>
        <v>会计学</v>
      </c>
      <c r="AE137" s="21" t="str">
        <f>VLOOKUP($J137,'[1]体检人员详细信息 （不含村干部）'!$B:$AT,17,FALSE)</f>
        <v>2021-06-28</v>
      </c>
      <c r="AF137" s="21" t="str">
        <f>VLOOKUP($J137,'[1]体检人员详细信息 （不含村干部）'!$B:$AT,19,FALSE)</f>
        <v>大学本科</v>
      </c>
      <c r="AG137" s="21" t="str">
        <f>VLOOKUP($J137,'[1]体检人员详细信息 （不含村干部）'!$B:$AT,20,FALSE)</f>
        <v>学士</v>
      </c>
      <c r="AH137" s="21" t="str">
        <f>VLOOKUP($J137,'[1]体检人员详细信息 （不含村干部）'!$B:$AT,22,FALSE)</f>
        <v>全日制</v>
      </c>
      <c r="AI137" s="21" t="str">
        <f>VLOOKUP($J137,'[1]体检人员详细信息 （不含村干部）'!$B:$AT,23,FALSE)</f>
        <v>无</v>
      </c>
      <c r="AJ137" s="18" t="str">
        <f>VLOOKUP($J137,'[1]体检人员详细信息 （不含村干部）'!$B:$AT,24,FALSE)</f>
        <v>否</v>
      </c>
      <c r="AK137" s="18" t="str">
        <f>VLOOKUP($J137,'[1]体检人员详细信息 （不含村干部）'!$B:$AT,25,FALSE)</f>
        <v>否</v>
      </c>
      <c r="AL137" s="21" t="str">
        <f>VLOOKUP($J137,'[1]体检人员详细信息 （不含村干部）'!$B:$AT,32,FALSE)</f>
        <v>无</v>
      </c>
      <c r="AM137" s="21" t="str">
        <f>VLOOKUP($J137,'[1]体检人员详细信息 （不含村干部）'!$B:$AT,33,FALSE)</f>
        <v>无</v>
      </c>
      <c r="AN137" s="34" t="str">
        <f>VLOOKUP($J137,'[1]体检人员详细信息 （不含村干部）'!$B:$AT,37,FALSE)</f>
        <v>13251166825</v>
      </c>
      <c r="AO137" s="21" t="str">
        <f>VLOOKUP($J137,'[1]体检人员详细信息 （不含村干部）'!$B:$AT,38,FALSE)</f>
        <v>19823475548</v>
      </c>
      <c r="AP137" s="21" t="str">
        <f>VLOOKUP($J137,'[1]体检人员详细信息 （不含村干部）'!$B:$AT,39,FALSE)</f>
        <v>重庆市渝北区回兴街道兴科大道海德旭园A区</v>
      </c>
      <c r="AQ137" s="37">
        <v>65</v>
      </c>
      <c r="AR137" s="37">
        <v>50.5</v>
      </c>
      <c r="AS137" s="37">
        <v>75</v>
      </c>
      <c r="AT137" s="37">
        <v>63.65</v>
      </c>
      <c r="AU137" s="37">
        <v>20</v>
      </c>
      <c r="AV137" s="38">
        <v>1</v>
      </c>
      <c r="AW137" s="38">
        <v>5</v>
      </c>
      <c r="AX137" s="38">
        <v>76.6</v>
      </c>
      <c r="AY137" s="37">
        <v>70.125</v>
      </c>
      <c r="AZ137" s="37">
        <v>2</v>
      </c>
    </row>
    <row r="138" ht="140.25" spans="1:52">
      <c r="A138" s="31">
        <v>136</v>
      </c>
      <c r="B138" s="16" t="s">
        <v>1428</v>
      </c>
      <c r="C138" s="16" t="s">
        <v>1518</v>
      </c>
      <c r="D138" s="17" t="s">
        <v>1519</v>
      </c>
      <c r="E138" s="19" t="s">
        <v>1520</v>
      </c>
      <c r="F138" s="32" t="s">
        <v>1520</v>
      </c>
      <c r="G138" s="17" t="s">
        <v>136</v>
      </c>
      <c r="H138" s="33" t="str">
        <f>VLOOKUP(E138,'[2]体检人员详细信息 （不含村干部）'!$A:$B,2,FALSE)</f>
        <v>500234199612083294</v>
      </c>
      <c r="I138" s="33" t="b">
        <f t="shared" si="18"/>
        <v>1</v>
      </c>
      <c r="J138" s="20" t="s">
        <v>1521</v>
      </c>
      <c r="K138" s="20"/>
      <c r="L138" s="20" t="str">
        <f>VLOOKUP(J138,'[2]体检人员详细信息 （不含村干部）'!$B:$L,11,FALSE)</f>
        <v>汉族</v>
      </c>
      <c r="M138" s="20" t="b">
        <f t="shared" si="19"/>
        <v>1</v>
      </c>
      <c r="N138" s="20" t="str">
        <f>VLOOKUP(J138,'[1]体检人员详细信息 （不含村干部）'!$B:$AT,11,FALSE)</f>
        <v>汉族</v>
      </c>
      <c r="O138" s="20" t="str">
        <f>VLOOKUP(J138,'[2]体检人员详细信息 （不含村干部）'!$B:$M,12,FALSE)</f>
        <v>1996-12-08</v>
      </c>
      <c r="P138" s="20" t="b">
        <f t="shared" si="20"/>
        <v>1</v>
      </c>
      <c r="Q138" s="20" t="str">
        <f>VLOOKUP(J138,'[1]体检人员详细信息 （不含村干部）'!$B:$AT,12,FALSE)</f>
        <v>1996-12-08</v>
      </c>
      <c r="R138" s="20" t="str">
        <f>VLOOKUP(J138,'[2]体检人员详细信息 （不含村干部）'!$B:$N,13,FALSE)</f>
        <v>29</v>
      </c>
      <c r="S138" s="20" t="b">
        <f t="shared" si="21"/>
        <v>1</v>
      </c>
      <c r="T138" s="20" t="str">
        <f>VLOOKUP($J138,'[1]体检人员详细信息 （不含村干部）'!$B:$AT,13,FALSE)</f>
        <v>29</v>
      </c>
      <c r="U138" s="20" t="str">
        <f>VLOOKUP(J138,'[2]体检人员详细信息 （不含村干部）'!$B:$O,14,FALSE)</f>
        <v>重庆市开州区</v>
      </c>
      <c r="V138" s="20" t="b">
        <f t="shared" si="22"/>
        <v>1</v>
      </c>
      <c r="W138" s="20" t="str">
        <f>VLOOKUP($J138,'[1]体检人员详细信息 （不含村干部）'!$B:$AT,14,FALSE)</f>
        <v>重庆市开州区</v>
      </c>
      <c r="X138" s="20"/>
      <c r="Y138" s="20"/>
      <c r="Z138" s="20" t="str">
        <f>VLOOKUP($J138,'[1]体检人员详细信息 （不含村干部）'!$B:$AT,15,FALSE)</f>
        <v>群众</v>
      </c>
      <c r="AA138" s="20" t="str">
        <f>VLOOKUP($J138,'[1]体检人员详细信息 （不含村干部）'!$B:$AT,16,FALSE)</f>
        <v>重庆邮电大学移通学院</v>
      </c>
      <c r="AB138" s="20" t="str">
        <f>VLOOKUP(D138,'[2]体检人员详细信息 （不含村干部）'!$C:$S,17,FALSE)</f>
        <v>计算机科学与技术</v>
      </c>
      <c r="AC138" s="20" t="b">
        <f t="shared" si="23"/>
        <v>1</v>
      </c>
      <c r="AD138" s="20" t="str">
        <f>VLOOKUP($J138,'[1]体检人员详细信息 （不含村干部）'!$B:$AT,18,FALSE)</f>
        <v>计算机科学与技术</v>
      </c>
      <c r="AE138" s="21" t="str">
        <f>VLOOKUP($J138,'[1]体检人员详细信息 （不含村干部）'!$B:$AT,17,FALSE)</f>
        <v>2024-06-14</v>
      </c>
      <c r="AF138" s="21" t="str">
        <f>VLOOKUP($J138,'[1]体检人员详细信息 （不含村干部）'!$B:$AT,19,FALSE)</f>
        <v>大学本科</v>
      </c>
      <c r="AG138" s="21" t="str">
        <f>VLOOKUP($J138,'[1]体检人员详细信息 （不含村干部）'!$B:$AT,20,FALSE)</f>
        <v>学士</v>
      </c>
      <c r="AH138" s="21" t="str">
        <f>VLOOKUP($J138,'[1]体检人员详细信息 （不含村干部）'!$B:$AT,22,FALSE)</f>
        <v>全日制</v>
      </c>
      <c r="AI138" s="21" t="str">
        <f>VLOOKUP($J138,'[1]体检人员详细信息 （不含村干部）'!$B:$AT,23,FALSE)</f>
        <v>无</v>
      </c>
      <c r="AJ138" s="18" t="str">
        <f>VLOOKUP($J138,'[1]体检人员详细信息 （不含村干部）'!$B:$AT,24,FALSE)</f>
        <v>否</v>
      </c>
      <c r="AK138" s="18" t="str">
        <f>VLOOKUP($J138,'[1]体检人员详细信息 （不含村干部）'!$B:$AT,25,FALSE)</f>
        <v>否</v>
      </c>
      <c r="AL138" s="21" t="str">
        <f>VLOOKUP($J138,'[1]体检人员详细信息 （不含村干部）'!$B:$AT,32,FALSE)</f>
        <v>重庆市万州区公安局周家坝派出所当辅警（劳务派遣公司重庆市三峡蓝盾保安服务有限责任公司）</v>
      </c>
      <c r="AM138" s="21" t="str">
        <f>VLOOKUP($J138,'[1]体检人员详细信息 （不含村干部）'!$B:$AT,33,FALSE)</f>
        <v>1</v>
      </c>
      <c r="AN138" s="34" t="str">
        <f>VLOOKUP($J138,'[1]体检人员详细信息 （不含村干部）'!$B:$AT,37,FALSE)</f>
        <v>15084319378</v>
      </c>
      <c r="AO138" s="21" t="str">
        <f>VLOOKUP($J138,'[1]体检人员详细信息 （不含村干部）'!$B:$AT,38,FALSE)</f>
        <v>18723641189</v>
      </c>
      <c r="AP138" s="21" t="str">
        <f>VLOOKUP($J138,'[1]体检人员详细信息 （不含村干部）'!$B:$AT,39,FALSE)</f>
        <v>重庆市开州区</v>
      </c>
      <c r="AQ138" s="37">
        <v>69.5</v>
      </c>
      <c r="AR138" s="37">
        <v>63.5</v>
      </c>
      <c r="AS138" s="37">
        <v>69</v>
      </c>
      <c r="AT138" s="37">
        <v>67.55</v>
      </c>
      <c r="AU138" s="37">
        <v>21</v>
      </c>
      <c r="AV138" s="38">
        <v>1</v>
      </c>
      <c r="AW138" s="38">
        <v>11</v>
      </c>
      <c r="AX138" s="38">
        <v>73.6</v>
      </c>
      <c r="AY138" s="37">
        <v>70.575</v>
      </c>
      <c r="AZ138" s="37">
        <v>1</v>
      </c>
    </row>
    <row r="139" ht="76.5" spans="1:52">
      <c r="A139" s="31">
        <v>137</v>
      </c>
      <c r="B139" s="16" t="s">
        <v>1428</v>
      </c>
      <c r="C139" s="16" t="s">
        <v>1518</v>
      </c>
      <c r="D139" s="17" t="s">
        <v>1529</v>
      </c>
      <c r="E139" s="19" t="s">
        <v>1530</v>
      </c>
      <c r="F139" s="32" t="s">
        <v>1530</v>
      </c>
      <c r="G139" s="17" t="s">
        <v>136</v>
      </c>
      <c r="H139" s="33" t="str">
        <f>VLOOKUP(E139,'[2]体检人员详细信息 （不含村干部）'!$A:$B,2,FALSE)</f>
        <v>500237200401222236</v>
      </c>
      <c r="I139" s="33" t="b">
        <f t="shared" si="18"/>
        <v>1</v>
      </c>
      <c r="J139" s="20" t="s">
        <v>1531</v>
      </c>
      <c r="K139" s="20"/>
      <c r="L139" s="20" t="str">
        <f>VLOOKUP(J139,'[2]体检人员详细信息 （不含村干部）'!$B:$L,11,FALSE)</f>
        <v>汉族</v>
      </c>
      <c r="M139" s="20" t="b">
        <f t="shared" si="19"/>
        <v>1</v>
      </c>
      <c r="N139" s="20" t="str">
        <f>VLOOKUP(J139,'[1]体检人员详细信息 （不含村干部）'!$B:$AT,11,FALSE)</f>
        <v>汉族</v>
      </c>
      <c r="O139" s="20" t="str">
        <f>VLOOKUP(J139,'[2]体检人员详细信息 （不含村干部）'!$B:$M,12,FALSE)</f>
        <v>2004-01-22</v>
      </c>
      <c r="P139" s="20" t="b">
        <f t="shared" si="20"/>
        <v>1</v>
      </c>
      <c r="Q139" s="20" t="str">
        <f>VLOOKUP(J139,'[1]体检人员详细信息 （不含村干部）'!$B:$AT,12,FALSE)</f>
        <v>2004-01-22</v>
      </c>
      <c r="R139" s="20" t="str">
        <f>VLOOKUP(J139,'[2]体检人员详细信息 （不含村干部）'!$B:$N,13,FALSE)</f>
        <v>21</v>
      </c>
      <c r="S139" s="20" t="b">
        <f t="shared" si="21"/>
        <v>1</v>
      </c>
      <c r="T139" s="20" t="str">
        <f>VLOOKUP($J139,'[1]体检人员详细信息 （不含村干部）'!$B:$AT,13,FALSE)</f>
        <v>21</v>
      </c>
      <c r="U139" s="20" t="str">
        <f>VLOOKUP(J139,'[2]体检人员详细信息 （不含村干部）'!$B:$O,14,FALSE)</f>
        <v>重庆市巫山县</v>
      </c>
      <c r="V139" s="20" t="b">
        <f t="shared" si="22"/>
        <v>1</v>
      </c>
      <c r="W139" s="20" t="str">
        <f>VLOOKUP($J139,'[1]体检人员详细信息 （不含村干部）'!$B:$AT,14,FALSE)</f>
        <v>重庆市巫山县</v>
      </c>
      <c r="X139" s="20"/>
      <c r="Y139" s="20"/>
      <c r="Z139" s="20" t="str">
        <f>VLOOKUP($J139,'[1]体检人员详细信息 （不含村干部）'!$B:$AT,15,FALSE)</f>
        <v>共青团员</v>
      </c>
      <c r="AA139" s="20" t="str">
        <f>VLOOKUP($J139,'[1]体检人员详细信息 （不含村干部）'!$B:$AT,16,FALSE)</f>
        <v>重庆工商大学</v>
      </c>
      <c r="AB139" s="20" t="str">
        <f>VLOOKUP(D139,'[2]体检人员详细信息 （不含村干部）'!$C:$S,17,FALSE)</f>
        <v>计算机科学与技术</v>
      </c>
      <c r="AC139" s="20" t="b">
        <f t="shared" si="23"/>
        <v>1</v>
      </c>
      <c r="AD139" s="20" t="str">
        <f>VLOOKUP($J139,'[1]体检人员详细信息 （不含村干部）'!$B:$AT,18,FALSE)</f>
        <v>计算机科学与技术</v>
      </c>
      <c r="AE139" s="21" t="str">
        <f>VLOOKUP($J139,'[1]体检人员详细信息 （不含村干部）'!$B:$AT,17,FALSE)</f>
        <v>2025-06-13</v>
      </c>
      <c r="AF139" s="21" t="str">
        <f>VLOOKUP($J139,'[1]体检人员详细信息 （不含村干部）'!$B:$AT,19,FALSE)</f>
        <v>大学本科</v>
      </c>
      <c r="AG139" s="21" t="str">
        <f>VLOOKUP($J139,'[1]体检人员详细信息 （不含村干部）'!$B:$AT,20,FALSE)</f>
        <v>学士</v>
      </c>
      <c r="AH139" s="21" t="str">
        <f>VLOOKUP($J139,'[1]体检人员详细信息 （不含村干部）'!$B:$AT,22,FALSE)</f>
        <v>全日制</v>
      </c>
      <c r="AI139" s="21" t="str">
        <f>VLOOKUP($J139,'[1]体检人员详细信息 （不含村干部）'!$B:$AT,23,FALSE)</f>
        <v>无</v>
      </c>
      <c r="AJ139" s="18" t="str">
        <f>VLOOKUP($J139,'[1]体检人员详细信息 （不含村干部）'!$B:$AT,24,FALSE)</f>
        <v>否</v>
      </c>
      <c r="AK139" s="18" t="str">
        <f>VLOOKUP($J139,'[1]体检人员详细信息 （不含村干部）'!$B:$AT,25,FALSE)</f>
        <v>是</v>
      </c>
      <c r="AL139" s="21" t="str">
        <f>VLOOKUP($J139,'[1]体检人员详细信息 （不含村干部）'!$B:$AT,32,FALSE)</f>
        <v>无</v>
      </c>
      <c r="AM139" s="21" t="str">
        <f>VLOOKUP($J139,'[1]体检人员详细信息 （不含村干部）'!$B:$AT,33,FALSE)</f>
        <v>无</v>
      </c>
      <c r="AN139" s="34" t="str">
        <f>VLOOKUP($J139,'[1]体检人员详细信息 （不含村干部）'!$B:$AT,37,FALSE)</f>
        <v>13320354607</v>
      </c>
      <c r="AO139" s="21" t="str">
        <f>VLOOKUP($J139,'[1]体检人员详细信息 （不含村干部）'!$B:$AT,38,FALSE)</f>
        <v>15923411289</v>
      </c>
      <c r="AP139" s="21" t="str">
        <f>VLOOKUP($J139,'[1]体检人员详细信息 （不含村干部）'!$B:$AT,39,FALSE)</f>
        <v>重庆市巫山县</v>
      </c>
      <c r="AQ139" s="37">
        <v>73</v>
      </c>
      <c r="AR139" s="37">
        <v>57.5</v>
      </c>
      <c r="AS139" s="37">
        <v>79</v>
      </c>
      <c r="AT139" s="37">
        <v>70.15</v>
      </c>
      <c r="AU139" s="37">
        <v>21</v>
      </c>
      <c r="AV139" s="38">
        <v>1</v>
      </c>
      <c r="AW139" s="38">
        <v>12</v>
      </c>
      <c r="AX139" s="38">
        <v>70.8</v>
      </c>
      <c r="AY139" s="37">
        <v>70.475</v>
      </c>
      <c r="AZ139" s="37">
        <v>2</v>
      </c>
    </row>
    <row r="140" ht="76.5" spans="1:52">
      <c r="A140" s="31">
        <v>138</v>
      </c>
      <c r="B140" s="16" t="s">
        <v>1428</v>
      </c>
      <c r="C140" s="16" t="s">
        <v>1535</v>
      </c>
      <c r="D140" s="17" t="s">
        <v>1536</v>
      </c>
      <c r="E140" s="19" t="s">
        <v>1537</v>
      </c>
      <c r="F140" s="32" t="s">
        <v>1537</v>
      </c>
      <c r="G140" s="17" t="s">
        <v>136</v>
      </c>
      <c r="H140" s="33" t="str">
        <f>VLOOKUP(E140,'[2]体检人员详细信息 （不含村干部）'!$A:$B,2,FALSE)</f>
        <v>500238200509186114</v>
      </c>
      <c r="I140" s="33" t="b">
        <f t="shared" si="18"/>
        <v>1</v>
      </c>
      <c r="J140" s="20" t="s">
        <v>1538</v>
      </c>
      <c r="K140" s="20"/>
      <c r="L140" s="20" t="str">
        <f>VLOOKUP(J140,'[2]体检人员详细信息 （不含村干部）'!$B:$L,11,FALSE)</f>
        <v>汉族</v>
      </c>
      <c r="M140" s="20" t="b">
        <f t="shared" si="19"/>
        <v>1</v>
      </c>
      <c r="N140" s="20" t="str">
        <f>VLOOKUP(J140,'[1]体检人员详细信息 （不含村干部）'!$B:$AT,11,FALSE)</f>
        <v>汉族</v>
      </c>
      <c r="O140" s="20" t="str">
        <f>VLOOKUP(J140,'[2]体检人员详细信息 （不含村干部）'!$B:$M,12,FALSE)</f>
        <v>2005-09-18</v>
      </c>
      <c r="P140" s="20" t="b">
        <f t="shared" si="20"/>
        <v>1</v>
      </c>
      <c r="Q140" s="20" t="str">
        <f>VLOOKUP(J140,'[1]体检人员详细信息 （不含村干部）'!$B:$AT,12,FALSE)</f>
        <v>2005-09-18</v>
      </c>
      <c r="R140" s="20" t="str">
        <f>VLOOKUP(J140,'[2]体检人员详细信息 （不含村干部）'!$B:$N,13,FALSE)</f>
        <v>20</v>
      </c>
      <c r="S140" s="20" t="b">
        <f t="shared" si="21"/>
        <v>1</v>
      </c>
      <c r="T140" s="20" t="str">
        <f>VLOOKUP($J140,'[1]体检人员详细信息 （不含村干部）'!$B:$AT,13,FALSE)</f>
        <v>20</v>
      </c>
      <c r="U140" s="20" t="str">
        <f>VLOOKUP(J140,'[2]体检人员详细信息 （不含村干部）'!$B:$O,14,FALSE)</f>
        <v>重庆市巫溪县</v>
      </c>
      <c r="V140" s="20" t="b">
        <f t="shared" si="22"/>
        <v>1</v>
      </c>
      <c r="W140" s="20" t="str">
        <f>VLOOKUP($J140,'[1]体检人员详细信息 （不含村干部）'!$B:$AT,14,FALSE)</f>
        <v>重庆市巫溪县</v>
      </c>
      <c r="X140" s="20"/>
      <c r="Y140" s="20"/>
      <c r="Z140" s="20" t="str">
        <f>VLOOKUP($J140,'[1]体检人员详细信息 （不含村干部）'!$B:$AT,15,FALSE)</f>
        <v>共青团员</v>
      </c>
      <c r="AA140" s="20" t="str">
        <f>VLOOKUP($J140,'[1]体检人员详细信息 （不含村干部）'!$B:$AT,16,FALSE)</f>
        <v>重庆医科大学</v>
      </c>
      <c r="AB140" s="20" t="str">
        <f>VLOOKUP(D140,'[2]体检人员详细信息 （不含村干部）'!$C:$S,17,FALSE)</f>
        <v>麻醉学</v>
      </c>
      <c r="AC140" s="20" t="b">
        <f t="shared" si="23"/>
        <v>1</v>
      </c>
      <c r="AD140" s="20" t="str">
        <f>VLOOKUP($J140,'[1]体检人员详细信息 （不含村干部）'!$B:$AT,18,FALSE)</f>
        <v>麻醉学</v>
      </c>
      <c r="AE140" s="21" t="str">
        <f>VLOOKUP($J140,'[1]体检人员详细信息 （不含村干部）'!$B:$AT,17,FALSE)</f>
        <v>2026-06-08</v>
      </c>
      <c r="AF140" s="21" t="str">
        <f>VLOOKUP($J140,'[1]体检人员详细信息 （不含村干部）'!$B:$AT,19,FALSE)</f>
        <v>大学本科</v>
      </c>
      <c r="AG140" s="21" t="str">
        <f>VLOOKUP($J140,'[1]体检人员详细信息 （不含村干部）'!$B:$AT,20,FALSE)</f>
        <v>学士</v>
      </c>
      <c r="AH140" s="21" t="str">
        <f>VLOOKUP($J140,'[1]体检人员详细信息 （不含村干部）'!$B:$AT,22,FALSE)</f>
        <v>全日制</v>
      </c>
      <c r="AI140" s="21" t="str">
        <f>VLOOKUP($J140,'[1]体检人员详细信息 （不含村干部）'!$B:$AT,23,FALSE)</f>
        <v>无</v>
      </c>
      <c r="AJ140" s="18" t="str">
        <f>VLOOKUP($J140,'[1]体检人员详细信息 （不含村干部）'!$B:$AT,24,FALSE)</f>
        <v>是</v>
      </c>
      <c r="AK140" s="18" t="str">
        <f>VLOOKUP($J140,'[1]体检人员详细信息 （不含村干部）'!$B:$AT,25,FALSE)</f>
        <v>否</v>
      </c>
      <c r="AL140" s="21" t="str">
        <f>VLOOKUP($J140,'[1]体检人员详细信息 （不含村干部）'!$B:$AT,32,FALSE)</f>
        <v>无</v>
      </c>
      <c r="AM140" s="21" t="str">
        <f>VLOOKUP($J140,'[1]体检人员详细信息 （不含村干部）'!$B:$AT,33,FALSE)</f>
        <v>无</v>
      </c>
      <c r="AN140" s="34" t="str">
        <f>VLOOKUP($J140,'[1]体检人员详细信息 （不含村干部）'!$B:$AT,37,FALSE)</f>
        <v>19132284258</v>
      </c>
      <c r="AO140" s="21" t="str">
        <f>VLOOKUP($J140,'[1]体检人员详细信息 （不含村干部）'!$B:$AT,38,FALSE)</f>
        <v>15023886119</v>
      </c>
      <c r="AP140" s="21" t="str">
        <f>VLOOKUP($J140,'[1]体检人员详细信息 （不含村干部）'!$B:$AT,39,FALSE)</f>
        <v>重庆市巫溪县田坝镇兴屋村3组21号</v>
      </c>
      <c r="AQ140" s="37">
        <v>58</v>
      </c>
      <c r="AR140" s="37">
        <v>73</v>
      </c>
      <c r="AS140" s="37"/>
      <c r="AT140" s="37">
        <v>131</v>
      </c>
      <c r="AU140" s="37">
        <v>21</v>
      </c>
      <c r="AV140" s="38">
        <v>1</v>
      </c>
      <c r="AW140" s="38">
        <v>16</v>
      </c>
      <c r="AX140" s="38">
        <v>77.4</v>
      </c>
      <c r="AY140" s="37">
        <v>71.45</v>
      </c>
      <c r="AZ140" s="37">
        <v>1</v>
      </c>
    </row>
    <row r="141" ht="76.5" spans="1:52">
      <c r="A141" s="31">
        <v>139</v>
      </c>
      <c r="B141" s="16" t="s">
        <v>1428</v>
      </c>
      <c r="C141" s="16" t="s">
        <v>1535</v>
      </c>
      <c r="D141" s="17" t="s">
        <v>1545</v>
      </c>
      <c r="E141" s="19" t="s">
        <v>1546</v>
      </c>
      <c r="F141" s="32" t="s">
        <v>1546</v>
      </c>
      <c r="G141" s="17" t="s">
        <v>136</v>
      </c>
      <c r="H141" s="33" t="str">
        <f>VLOOKUP(E141,'[2]体检人员详细信息 （不含村干部）'!$A:$B,2,FALSE)</f>
        <v>50023420020508261X</v>
      </c>
      <c r="I141" s="33" t="b">
        <f t="shared" si="18"/>
        <v>1</v>
      </c>
      <c r="J141" s="20" t="s">
        <v>1547</v>
      </c>
      <c r="K141" s="20"/>
      <c r="L141" s="20" t="str">
        <f>VLOOKUP(J141,'[2]体检人员详细信息 （不含村干部）'!$B:$L,11,FALSE)</f>
        <v>汉族</v>
      </c>
      <c r="M141" s="20" t="b">
        <f t="shared" si="19"/>
        <v>1</v>
      </c>
      <c r="N141" s="20" t="str">
        <f>VLOOKUP(J141,'[1]体检人员详细信息 （不含村干部）'!$B:$AT,11,FALSE)</f>
        <v>汉族</v>
      </c>
      <c r="O141" s="20" t="str">
        <f>VLOOKUP(J141,'[2]体检人员详细信息 （不含村干部）'!$B:$M,12,FALSE)</f>
        <v>2002-05-08</v>
      </c>
      <c r="P141" s="20" t="b">
        <f t="shared" si="20"/>
        <v>1</v>
      </c>
      <c r="Q141" s="20" t="str">
        <f>VLOOKUP(J141,'[1]体检人员详细信息 （不含村干部）'!$B:$AT,12,FALSE)</f>
        <v>2002-05-08</v>
      </c>
      <c r="R141" s="20" t="str">
        <f>VLOOKUP(J141,'[2]体检人员详细信息 （不含村干部）'!$B:$N,13,FALSE)</f>
        <v>23</v>
      </c>
      <c r="S141" s="20" t="b">
        <f t="shared" si="21"/>
        <v>1</v>
      </c>
      <c r="T141" s="20" t="str">
        <f>VLOOKUP($J141,'[1]体检人员详细信息 （不含村干部）'!$B:$AT,13,FALSE)</f>
        <v>23</v>
      </c>
      <c r="U141" s="20" t="str">
        <f>VLOOKUP(J141,'[2]体检人员详细信息 （不含村干部）'!$B:$O,14,FALSE)</f>
        <v>重庆市开州区河堰镇河堰村4组164号</v>
      </c>
      <c r="V141" s="20" t="b">
        <f t="shared" si="22"/>
        <v>1</v>
      </c>
      <c r="W141" s="20" t="str">
        <f>VLOOKUP($J141,'[1]体检人员详细信息 （不含村干部）'!$B:$AT,14,FALSE)</f>
        <v>重庆市开州区河堰镇河堰村4组164号</v>
      </c>
      <c r="X141" s="20"/>
      <c r="Y141" s="20"/>
      <c r="Z141" s="20" t="str">
        <f>VLOOKUP($J141,'[1]体检人员详细信息 （不含村干部）'!$B:$AT,15,FALSE)</f>
        <v>中共党员</v>
      </c>
      <c r="AA141" s="20" t="str">
        <f>VLOOKUP($J141,'[1]体检人员详细信息 （不含村干部）'!$B:$AT,16,FALSE)</f>
        <v>山西大同大学</v>
      </c>
      <c r="AB141" s="20" t="str">
        <f>VLOOKUP(D141,'[2]体检人员详细信息 （不含村干部）'!$C:$S,17,FALSE)</f>
        <v>临床医学</v>
      </c>
      <c r="AC141" s="20" t="b">
        <f t="shared" si="23"/>
        <v>1</v>
      </c>
      <c r="AD141" s="20" t="str">
        <f>VLOOKUP($J141,'[1]体检人员详细信息 （不含村干部）'!$B:$AT,18,FALSE)</f>
        <v>临床医学</v>
      </c>
      <c r="AE141" s="21" t="str">
        <f>VLOOKUP($J141,'[1]体检人员详细信息 （不含村干部）'!$B:$AT,17,FALSE)</f>
        <v>2025-07-01</v>
      </c>
      <c r="AF141" s="21" t="str">
        <f>VLOOKUP($J141,'[1]体检人员详细信息 （不含村干部）'!$B:$AT,19,FALSE)</f>
        <v>大学本科</v>
      </c>
      <c r="AG141" s="21" t="str">
        <f>VLOOKUP($J141,'[1]体检人员详细信息 （不含村干部）'!$B:$AT,20,FALSE)</f>
        <v>学士</v>
      </c>
      <c r="AH141" s="21" t="str">
        <f>VLOOKUP($J141,'[1]体检人员详细信息 （不含村干部）'!$B:$AT,22,FALSE)</f>
        <v>全日制</v>
      </c>
      <c r="AI141" s="21" t="str">
        <f>VLOOKUP($J141,'[1]体检人员详细信息 （不含村干部）'!$B:$AT,23,FALSE)</f>
        <v>无</v>
      </c>
      <c r="AJ141" s="18" t="str">
        <f>VLOOKUP($J141,'[1]体检人员详细信息 （不含村干部）'!$B:$AT,24,FALSE)</f>
        <v>否</v>
      </c>
      <c r="AK141" s="18" t="str">
        <f>VLOOKUP($J141,'[1]体检人员详细信息 （不含村干部）'!$B:$AT,25,FALSE)</f>
        <v>是</v>
      </c>
      <c r="AL141" s="21" t="str">
        <f>VLOOKUP($J141,'[1]体检人员详细信息 （不含村干部）'!$B:$AT,32,FALSE)</f>
        <v>无</v>
      </c>
      <c r="AM141" s="21" t="str">
        <f>VLOOKUP($J141,'[1]体检人员详细信息 （不含村干部）'!$B:$AT,33,FALSE)</f>
        <v>无</v>
      </c>
      <c r="AN141" s="34" t="str">
        <f>VLOOKUP($J141,'[1]体检人员详细信息 （不含村干部）'!$B:$AT,37,FALSE)</f>
        <v>15909333719</v>
      </c>
      <c r="AO141" s="21" t="str">
        <f>VLOOKUP($J141,'[1]体检人员详细信息 （不含村干部）'!$B:$AT,38,FALSE)</f>
        <v>023-52123358</v>
      </c>
      <c r="AP141" s="21" t="str">
        <f>VLOOKUP($J141,'[1]体检人员详细信息 （不含村干部）'!$B:$AT,39,FALSE)</f>
        <v>重庆市开州区滨湖中路水务佳苑一栋二单元501</v>
      </c>
      <c r="AQ141" s="37">
        <v>69.5</v>
      </c>
      <c r="AR141" s="37">
        <v>64</v>
      </c>
      <c r="AS141" s="37"/>
      <c r="AT141" s="37">
        <v>133.5</v>
      </c>
      <c r="AU141" s="37">
        <v>21</v>
      </c>
      <c r="AV141" s="38">
        <v>1</v>
      </c>
      <c r="AW141" s="38">
        <v>7</v>
      </c>
      <c r="AX141" s="38">
        <v>74.6</v>
      </c>
      <c r="AY141" s="37">
        <v>70.675</v>
      </c>
      <c r="AZ141" s="37">
        <v>2</v>
      </c>
    </row>
    <row r="142" ht="76.5" spans="1:52">
      <c r="A142" s="31">
        <v>140</v>
      </c>
      <c r="B142" s="16" t="s">
        <v>1428</v>
      </c>
      <c r="C142" s="16" t="s">
        <v>1554</v>
      </c>
      <c r="D142" s="17" t="s">
        <v>1555</v>
      </c>
      <c r="E142" s="19" t="s">
        <v>1556</v>
      </c>
      <c r="F142" s="32" t="s">
        <v>1556</v>
      </c>
      <c r="G142" s="17" t="s">
        <v>210</v>
      </c>
      <c r="H142" s="33" t="str">
        <f>VLOOKUP(E142,'[2]体检人员详细信息 （不含村干部）'!$A:$B,2,FALSE)</f>
        <v>500234200303279125</v>
      </c>
      <c r="I142" s="33" t="b">
        <f t="shared" si="18"/>
        <v>1</v>
      </c>
      <c r="J142" s="20" t="s">
        <v>1557</v>
      </c>
      <c r="K142" s="20"/>
      <c r="L142" s="20" t="str">
        <f>VLOOKUP(J142,'[2]体检人员详细信息 （不含村干部）'!$B:$L,11,FALSE)</f>
        <v>汉族</v>
      </c>
      <c r="M142" s="20" t="b">
        <f t="shared" si="19"/>
        <v>1</v>
      </c>
      <c r="N142" s="20" t="str">
        <f>VLOOKUP(J142,'[1]体检人员详细信息 （不含村干部）'!$B:$AT,11,FALSE)</f>
        <v>汉族</v>
      </c>
      <c r="O142" s="20" t="str">
        <f>VLOOKUP(J142,'[2]体检人员详细信息 （不含村干部）'!$B:$M,12,FALSE)</f>
        <v>2003-03-27</v>
      </c>
      <c r="P142" s="20" t="b">
        <f t="shared" si="20"/>
        <v>1</v>
      </c>
      <c r="Q142" s="20" t="str">
        <f>VLOOKUP(J142,'[1]体检人员详细信息 （不含村干部）'!$B:$AT,12,FALSE)</f>
        <v>2003-03-27</v>
      </c>
      <c r="R142" s="20" t="str">
        <f>VLOOKUP(J142,'[2]体检人员详细信息 （不含村干部）'!$B:$N,13,FALSE)</f>
        <v>22</v>
      </c>
      <c r="S142" s="20" t="b">
        <f t="shared" si="21"/>
        <v>1</v>
      </c>
      <c r="T142" s="20" t="str">
        <f>VLOOKUP($J142,'[1]体检人员详细信息 （不含村干部）'!$B:$AT,13,FALSE)</f>
        <v>22</v>
      </c>
      <c r="U142" s="20" t="str">
        <f>VLOOKUP(J142,'[2]体检人员详细信息 （不含村干部）'!$B:$O,14,FALSE)</f>
        <v>重庆市开州区巫山镇新沙村3组2号</v>
      </c>
      <c r="V142" s="20" t="b">
        <f t="shared" si="22"/>
        <v>1</v>
      </c>
      <c r="W142" s="20" t="str">
        <f>VLOOKUP($J142,'[1]体检人员详细信息 （不含村干部）'!$B:$AT,14,FALSE)</f>
        <v>重庆市开州区巫山镇新沙村3组2号</v>
      </c>
      <c r="X142" s="20"/>
      <c r="Y142" s="20"/>
      <c r="Z142" s="20" t="str">
        <f>VLOOKUP($J142,'[1]体检人员详细信息 （不含村干部）'!$B:$AT,15,FALSE)</f>
        <v>共青团员</v>
      </c>
      <c r="AA142" s="20" t="str">
        <f>VLOOKUP($J142,'[1]体检人员详细信息 （不含村干部）'!$B:$AT,16,FALSE)</f>
        <v>伊犁师范大学</v>
      </c>
      <c r="AB142" s="20" t="str">
        <f>VLOOKUP(D142,'[2]体检人员详细信息 （不含村干部）'!$C:$S,17,FALSE)</f>
        <v>生物科学</v>
      </c>
      <c r="AC142" s="20" t="b">
        <f t="shared" si="23"/>
        <v>1</v>
      </c>
      <c r="AD142" s="20" t="str">
        <f>VLOOKUP($J142,'[1]体检人员详细信息 （不含村干部）'!$B:$AT,18,FALSE)</f>
        <v>生物科学</v>
      </c>
      <c r="AE142" s="21" t="str">
        <f>VLOOKUP($J142,'[1]体检人员详细信息 （不含村干部）'!$B:$AT,17,FALSE)</f>
        <v>2025-07-01</v>
      </c>
      <c r="AF142" s="21" t="str">
        <f>VLOOKUP($J142,'[1]体检人员详细信息 （不含村干部）'!$B:$AT,19,FALSE)</f>
        <v>大学本科</v>
      </c>
      <c r="AG142" s="21" t="str">
        <f>VLOOKUP($J142,'[1]体检人员详细信息 （不含村干部）'!$B:$AT,20,FALSE)</f>
        <v>学士</v>
      </c>
      <c r="AH142" s="21" t="str">
        <f>VLOOKUP($J142,'[1]体检人员详细信息 （不含村干部）'!$B:$AT,22,FALSE)</f>
        <v>全日制</v>
      </c>
      <c r="AI142" s="21" t="str">
        <f>VLOOKUP($J142,'[1]体检人员详细信息 （不含村干部）'!$B:$AT,23,FALSE)</f>
        <v>无</v>
      </c>
      <c r="AJ142" s="18" t="str">
        <f>VLOOKUP($J142,'[1]体检人员详细信息 （不含村干部）'!$B:$AT,24,FALSE)</f>
        <v>否</v>
      </c>
      <c r="AK142" s="18" t="str">
        <f>VLOOKUP($J142,'[1]体检人员详细信息 （不含村干部）'!$B:$AT,25,FALSE)</f>
        <v>是</v>
      </c>
      <c r="AL142" s="21" t="str">
        <f>VLOOKUP($J142,'[1]体检人员详细信息 （不含村干部）'!$B:$AT,32,FALSE)</f>
        <v>无</v>
      </c>
      <c r="AM142" s="21" t="str">
        <f>VLOOKUP($J142,'[1]体检人员详细信息 （不含村干部）'!$B:$AT,33,FALSE)</f>
        <v>无</v>
      </c>
      <c r="AN142" s="34" t="str">
        <f>VLOOKUP($J142,'[1]体检人员详细信息 （不含村干部）'!$B:$AT,37,FALSE)</f>
        <v>15202344799</v>
      </c>
      <c r="AO142" s="21" t="str">
        <f>VLOOKUP($J142,'[1]体检人员详细信息 （不含村干部）'!$B:$AT,38,FALSE)</f>
        <v>15202344799</v>
      </c>
      <c r="AP142" s="21" t="str">
        <f>VLOOKUP($J142,'[1]体检人员详细信息 （不含村干部）'!$B:$AT,39,FALSE)</f>
        <v>重庆市开州区安康街北一路新民居6组团</v>
      </c>
      <c r="AQ142" s="37">
        <v>64</v>
      </c>
      <c r="AR142" s="37">
        <v>65</v>
      </c>
      <c r="AS142" s="37"/>
      <c r="AT142" s="37">
        <v>129</v>
      </c>
      <c r="AU142" s="37">
        <v>21</v>
      </c>
      <c r="AV142" s="38">
        <v>1</v>
      </c>
      <c r="AW142" s="38">
        <v>3</v>
      </c>
      <c r="AX142" s="38">
        <v>74.4</v>
      </c>
      <c r="AY142" s="37">
        <v>69.45</v>
      </c>
      <c r="AZ142" s="37">
        <v>1</v>
      </c>
    </row>
  </sheetData>
  <autoFilter xmlns:etc="http://www.wps.cn/officeDocument/2017/etCustomData" ref="A2:AW142" etc:filterBottomFollowUsedRange="0">
    <extLst/>
  </autoFilter>
  <mergeCells count="1">
    <mergeCell ref="A1:AP1"/>
  </mergeCells>
  <printOptions horizontalCentered="1"/>
  <pageMargins left="0.393055555555556" right="0.393055555555556" top="0.590277777777778" bottom="0.590277777777778" header="0.236111111111111" footer="0.314583333333333"/>
  <pageSetup paperSize="9" scale="19" fitToHeight="0" orientation="portrait"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Y108"/>
  <sheetViews>
    <sheetView workbookViewId="0">
      <selection activeCell="AK6" sqref="AK6"/>
    </sheetView>
  </sheetViews>
  <sheetFormatPr defaultColWidth="9" defaultRowHeight="13.5"/>
  <cols>
    <col min="1" max="1" width="5.875" style="7" customWidth="1"/>
    <col min="2" max="2" width="27.875" style="7" customWidth="1"/>
    <col min="3" max="3" width="18.125" style="7" customWidth="1"/>
    <col min="4" max="5" width="9" style="7" hidden="1" customWidth="1"/>
    <col min="6" max="6" width="12.25" style="7" hidden="1" customWidth="1"/>
    <col min="7" max="7" width="9.875" style="7" customWidth="1"/>
    <col min="8" max="8" width="10.875" style="7" hidden="1" customWidth="1"/>
    <col min="9" max="9" width="6.25" style="7" customWidth="1"/>
    <col min="10" max="14" width="9" style="7" hidden="1" customWidth="1"/>
    <col min="15" max="15" width="11.5" style="7" hidden="1" customWidth="1"/>
    <col min="16" max="16" width="12.625" style="7" hidden="1" customWidth="1"/>
    <col min="17" max="24" width="9" style="7" hidden="1" customWidth="1"/>
    <col min="25" max="25" width="13.6916666666667" style="7" customWidth="1"/>
    <col min="26" max="28" width="9" style="7" hidden="1" customWidth="1"/>
    <col min="29" max="31" width="12" style="8" hidden="1" customWidth="1"/>
    <col min="32" max="32" width="9" style="7" hidden="1" customWidth="1"/>
    <col min="33" max="33" width="9" style="8" hidden="1" customWidth="1"/>
    <col min="34" max="40" width="9" style="7" hidden="1" customWidth="1"/>
    <col min="41" max="41" width="6.25" style="7" hidden="1" customWidth="1"/>
    <col min="42" max="42" width="6.375" style="7" hidden="1" customWidth="1"/>
    <col min="43" max="43" width="5.875" style="7" hidden="1" customWidth="1"/>
    <col min="44" max="45" width="11.375" style="7" hidden="1" customWidth="1"/>
    <col min="46" max="46" width="7.5" style="7" hidden="1" customWidth="1"/>
    <col min="47" max="47" width="9.125" style="7" hidden="1" customWidth="1"/>
    <col min="48" max="48" width="5.625" style="7" customWidth="1"/>
    <col min="49" max="49" width="6.5" style="7" customWidth="1"/>
    <col min="50" max="50" width="6.125" style="7" customWidth="1"/>
    <col min="51" max="51" width="21.625" style="7" customWidth="1"/>
    <col min="52" max="16384" width="9" style="7"/>
  </cols>
  <sheetData>
    <row r="1" ht="66" customHeight="1" spans="1:51">
      <c r="A1" s="9" t="s">
        <v>1642</v>
      </c>
      <c r="B1" s="10"/>
      <c r="C1" s="10"/>
      <c r="D1" s="10"/>
      <c r="E1" s="11"/>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row>
    <row r="2" ht="50" customHeight="1" spans="1:51">
      <c r="A2" s="12" t="s">
        <v>1</v>
      </c>
      <c r="B2" s="12" t="s">
        <v>103</v>
      </c>
      <c r="C2" s="12" t="s">
        <v>104</v>
      </c>
      <c r="D2" s="13" t="s">
        <v>1643</v>
      </c>
      <c r="E2" s="14" t="s">
        <v>1644</v>
      </c>
      <c r="F2" s="12" t="s">
        <v>11</v>
      </c>
      <c r="G2" s="12" t="s">
        <v>3</v>
      </c>
      <c r="H2" s="12" t="s">
        <v>105</v>
      </c>
      <c r="I2" s="12" t="s">
        <v>4</v>
      </c>
      <c r="J2" s="14" t="s">
        <v>5</v>
      </c>
      <c r="K2" s="14" t="s">
        <v>106</v>
      </c>
      <c r="L2" s="14" t="s">
        <v>107</v>
      </c>
      <c r="M2" s="14" t="s">
        <v>108</v>
      </c>
      <c r="N2" s="14" t="s">
        <v>109</v>
      </c>
      <c r="O2" s="14" t="s">
        <v>9</v>
      </c>
      <c r="P2" s="14" t="s">
        <v>8</v>
      </c>
      <c r="Q2" s="14" t="s">
        <v>110</v>
      </c>
      <c r="R2" s="14" t="s">
        <v>111</v>
      </c>
      <c r="S2" s="14" t="s">
        <v>112</v>
      </c>
      <c r="T2" s="14" t="s">
        <v>113</v>
      </c>
      <c r="U2" s="14" t="s">
        <v>114</v>
      </c>
      <c r="V2" s="14" t="s">
        <v>1645</v>
      </c>
      <c r="W2" s="14" t="s">
        <v>117</v>
      </c>
      <c r="X2" s="14" t="s">
        <v>118</v>
      </c>
      <c r="Y2" s="22" t="s">
        <v>119</v>
      </c>
      <c r="Z2" s="14" t="s">
        <v>120</v>
      </c>
      <c r="AA2" s="14" t="s">
        <v>121</v>
      </c>
      <c r="AB2" s="14" t="s">
        <v>17</v>
      </c>
      <c r="AC2" s="23" t="s">
        <v>1646</v>
      </c>
      <c r="AD2" s="24"/>
      <c r="AE2" s="24"/>
      <c r="AF2" s="24"/>
      <c r="AG2" s="25"/>
      <c r="AH2" s="13" t="s">
        <v>1647</v>
      </c>
      <c r="AI2" s="13" t="s">
        <v>1648</v>
      </c>
      <c r="AJ2" s="13" t="s">
        <v>1649</v>
      </c>
      <c r="AK2" s="13" t="s">
        <v>1650</v>
      </c>
      <c r="AL2" s="13" t="s">
        <v>1651</v>
      </c>
      <c r="AM2" s="13" t="s">
        <v>1652</v>
      </c>
      <c r="AN2" s="13" t="s">
        <v>1653</v>
      </c>
      <c r="AO2" s="23" t="s">
        <v>1654</v>
      </c>
      <c r="AP2" s="24"/>
      <c r="AQ2" s="24"/>
      <c r="AR2" s="25"/>
      <c r="AS2" s="12" t="s">
        <v>13</v>
      </c>
      <c r="AT2" s="12" t="s">
        <v>1569</v>
      </c>
      <c r="AU2" s="12" t="s">
        <v>1655</v>
      </c>
      <c r="AV2" s="12" t="s">
        <v>1565</v>
      </c>
      <c r="AW2" s="12" t="s">
        <v>1629</v>
      </c>
      <c r="AX2" s="12" t="s">
        <v>1630</v>
      </c>
      <c r="AY2" s="12" t="s">
        <v>131</v>
      </c>
    </row>
    <row r="3" ht="40" customHeight="1" spans="1:51">
      <c r="A3" s="15">
        <v>1</v>
      </c>
      <c r="B3" s="16"/>
      <c r="C3" s="16"/>
      <c r="D3" s="17"/>
      <c r="E3" s="18"/>
      <c r="F3" s="17"/>
      <c r="G3" s="19"/>
      <c r="H3" s="17"/>
      <c r="I3" s="20"/>
      <c r="J3" s="20"/>
      <c r="K3" s="18"/>
      <c r="L3" s="20"/>
      <c r="M3" s="21"/>
      <c r="N3" s="21"/>
      <c r="O3" s="21"/>
      <c r="P3" s="21"/>
      <c r="Q3" s="21"/>
      <c r="R3" s="21"/>
      <c r="S3" s="21"/>
      <c r="T3" s="21"/>
      <c r="U3" s="21"/>
      <c r="V3" s="18"/>
      <c r="W3" s="21"/>
      <c r="X3" s="21"/>
      <c r="Y3" s="21"/>
      <c r="Z3" s="21" t="s">
        <v>1656</v>
      </c>
      <c r="AA3" s="21" t="s">
        <v>1657</v>
      </c>
      <c r="AB3" s="21" t="s">
        <v>1658</v>
      </c>
      <c r="AC3" s="19">
        <v>24.88</v>
      </c>
      <c r="AD3" s="19">
        <v>19.35</v>
      </c>
      <c r="AE3" s="19">
        <v>21</v>
      </c>
      <c r="AF3" s="16"/>
      <c r="AG3" s="19">
        <v>65.23</v>
      </c>
      <c r="AH3" s="16" t="s">
        <v>1659</v>
      </c>
      <c r="AI3" s="16" t="s">
        <v>1660</v>
      </c>
      <c r="AJ3" s="16" t="s">
        <v>1661</v>
      </c>
      <c r="AK3" s="15">
        <v>9</v>
      </c>
      <c r="AL3" s="19" t="s">
        <v>150</v>
      </c>
      <c r="AM3" s="15" t="s">
        <v>150</v>
      </c>
      <c r="AN3" s="15" t="s">
        <v>150</v>
      </c>
      <c r="AO3" s="15">
        <v>14</v>
      </c>
      <c r="AP3" s="15">
        <v>1</v>
      </c>
      <c r="AQ3" s="15">
        <v>2</v>
      </c>
      <c r="AR3" s="15">
        <v>82</v>
      </c>
      <c r="AS3" s="15">
        <f t="shared" ref="AS3:AS8" si="0">AG3*0.5+AR3*0.5</f>
        <v>73.615</v>
      </c>
      <c r="AT3" s="15">
        <v>1</v>
      </c>
      <c r="AU3" s="15" t="s">
        <v>150</v>
      </c>
      <c r="AV3" s="26" t="s">
        <v>1662</v>
      </c>
      <c r="AW3" s="26"/>
      <c r="AX3" s="15"/>
      <c r="AY3" s="15"/>
    </row>
    <row r="4" ht="40" customHeight="1" spans="1:51">
      <c r="A4" s="15">
        <v>2</v>
      </c>
      <c r="B4" s="16"/>
      <c r="C4" s="16"/>
      <c r="D4" s="17"/>
      <c r="E4" s="18"/>
      <c r="F4" s="17"/>
      <c r="G4" s="19"/>
      <c r="H4" s="17"/>
      <c r="I4" s="20"/>
      <c r="J4" s="20"/>
      <c r="K4" s="18"/>
      <c r="L4" s="20"/>
      <c r="M4" s="21"/>
      <c r="N4" s="21"/>
      <c r="O4" s="21"/>
      <c r="P4" s="21"/>
      <c r="Q4" s="21"/>
      <c r="R4" s="21"/>
      <c r="S4" s="21"/>
      <c r="T4" s="21"/>
      <c r="U4" s="21"/>
      <c r="V4" s="18"/>
      <c r="W4" s="21"/>
      <c r="X4" s="21"/>
      <c r="Y4" s="21"/>
      <c r="Z4" s="21" t="s">
        <v>1663</v>
      </c>
      <c r="AA4" s="21" t="s">
        <v>1664</v>
      </c>
      <c r="AB4" s="21" t="s">
        <v>1658</v>
      </c>
      <c r="AC4" s="19">
        <v>28.72</v>
      </c>
      <c r="AD4" s="19">
        <v>15.45</v>
      </c>
      <c r="AE4" s="19">
        <v>22.5</v>
      </c>
      <c r="AF4" s="16"/>
      <c r="AG4" s="19">
        <v>66.67</v>
      </c>
      <c r="AH4" s="16" t="s">
        <v>1659</v>
      </c>
      <c r="AI4" s="16" t="s">
        <v>1660</v>
      </c>
      <c r="AJ4" s="16" t="s">
        <v>1661</v>
      </c>
      <c r="AK4" s="15">
        <v>3</v>
      </c>
      <c r="AL4" s="19" t="s">
        <v>150</v>
      </c>
      <c r="AM4" s="15" t="s">
        <v>150</v>
      </c>
      <c r="AN4" s="15" t="s">
        <v>150</v>
      </c>
      <c r="AO4" s="15">
        <v>14</v>
      </c>
      <c r="AP4" s="15">
        <v>1</v>
      </c>
      <c r="AQ4" s="15">
        <v>18</v>
      </c>
      <c r="AR4" s="15">
        <v>79.4</v>
      </c>
      <c r="AS4" s="15">
        <f t="shared" si="0"/>
        <v>73.035</v>
      </c>
      <c r="AT4" s="15">
        <v>2</v>
      </c>
      <c r="AU4" s="15" t="s">
        <v>150</v>
      </c>
      <c r="AV4" s="27"/>
      <c r="AW4" s="27"/>
      <c r="AX4" s="15"/>
      <c r="AY4" s="15"/>
    </row>
    <row r="5" ht="40" customHeight="1" spans="1:51">
      <c r="A5" s="15">
        <v>3</v>
      </c>
      <c r="B5" s="16"/>
      <c r="C5" s="16"/>
      <c r="D5" s="17"/>
      <c r="E5" s="18"/>
      <c r="F5" s="17"/>
      <c r="G5" s="19"/>
      <c r="H5" s="17"/>
      <c r="I5" s="20"/>
      <c r="J5" s="20"/>
      <c r="K5" s="18"/>
      <c r="L5" s="20"/>
      <c r="M5" s="21"/>
      <c r="N5" s="21"/>
      <c r="O5" s="21"/>
      <c r="P5" s="21"/>
      <c r="Q5" s="21"/>
      <c r="R5" s="21"/>
      <c r="S5" s="21"/>
      <c r="T5" s="21"/>
      <c r="U5" s="21"/>
      <c r="V5" s="18"/>
      <c r="W5" s="21"/>
      <c r="X5" s="21"/>
      <c r="Y5" s="21"/>
      <c r="Z5" s="21" t="s">
        <v>1665</v>
      </c>
      <c r="AA5" s="21" t="s">
        <v>1666</v>
      </c>
      <c r="AB5" s="21" t="s">
        <v>1658</v>
      </c>
      <c r="AC5" s="19">
        <v>25.44</v>
      </c>
      <c r="AD5" s="19">
        <v>19.8</v>
      </c>
      <c r="AE5" s="19">
        <v>21</v>
      </c>
      <c r="AF5" s="16"/>
      <c r="AG5" s="19">
        <v>66.24</v>
      </c>
      <c r="AH5" s="16" t="s">
        <v>1659</v>
      </c>
      <c r="AI5" s="16" t="s">
        <v>1660</v>
      </c>
      <c r="AJ5" s="16" t="s">
        <v>1661</v>
      </c>
      <c r="AK5" s="15">
        <v>5</v>
      </c>
      <c r="AL5" s="19" t="s">
        <v>150</v>
      </c>
      <c r="AM5" s="15" t="s">
        <v>150</v>
      </c>
      <c r="AN5" s="15" t="s">
        <v>150</v>
      </c>
      <c r="AO5" s="15">
        <v>14</v>
      </c>
      <c r="AP5" s="15">
        <v>1</v>
      </c>
      <c r="AQ5" s="15">
        <v>5</v>
      </c>
      <c r="AR5" s="15">
        <v>79</v>
      </c>
      <c r="AS5" s="15">
        <f t="shared" si="0"/>
        <v>72.62</v>
      </c>
      <c r="AT5" s="15">
        <v>3</v>
      </c>
      <c r="AU5" s="15" t="s">
        <v>150</v>
      </c>
      <c r="AV5" s="27"/>
      <c r="AW5" s="27"/>
      <c r="AX5" s="15"/>
      <c r="AY5" s="15"/>
    </row>
    <row r="6" ht="40" customHeight="1" spans="1:51">
      <c r="A6" s="15">
        <v>4</v>
      </c>
      <c r="B6" s="16"/>
      <c r="C6" s="16"/>
      <c r="D6" s="17"/>
      <c r="E6" s="18"/>
      <c r="F6" s="17"/>
      <c r="G6" s="19"/>
      <c r="H6" s="17"/>
      <c r="I6" s="20"/>
      <c r="J6" s="20"/>
      <c r="K6" s="18"/>
      <c r="L6" s="20"/>
      <c r="M6" s="21"/>
      <c r="N6" s="21"/>
      <c r="O6" s="21"/>
      <c r="P6" s="21"/>
      <c r="Q6" s="21"/>
      <c r="R6" s="21"/>
      <c r="S6" s="21"/>
      <c r="T6" s="21"/>
      <c r="U6" s="21"/>
      <c r="V6" s="18"/>
      <c r="W6" s="21"/>
      <c r="X6" s="21"/>
      <c r="Y6" s="21"/>
      <c r="Z6" s="21" t="s">
        <v>1667</v>
      </c>
      <c r="AA6" s="21" t="s">
        <v>1668</v>
      </c>
      <c r="AB6" s="21" t="s">
        <v>1658</v>
      </c>
      <c r="AC6" s="19">
        <v>27.76</v>
      </c>
      <c r="AD6" s="19">
        <v>16.05</v>
      </c>
      <c r="AE6" s="19">
        <v>19.8</v>
      </c>
      <c r="AF6" s="16"/>
      <c r="AG6" s="19">
        <v>63.61</v>
      </c>
      <c r="AH6" s="16" t="s">
        <v>1659</v>
      </c>
      <c r="AI6" s="16" t="s">
        <v>1660</v>
      </c>
      <c r="AJ6" s="16" t="s">
        <v>1661</v>
      </c>
      <c r="AK6" s="15">
        <v>10</v>
      </c>
      <c r="AL6" s="19" t="s">
        <v>150</v>
      </c>
      <c r="AM6" s="15" t="s">
        <v>150</v>
      </c>
      <c r="AN6" s="15" t="s">
        <v>150</v>
      </c>
      <c r="AO6" s="15">
        <v>14</v>
      </c>
      <c r="AP6" s="15">
        <v>1</v>
      </c>
      <c r="AQ6" s="15">
        <v>8</v>
      </c>
      <c r="AR6" s="15">
        <v>81.2</v>
      </c>
      <c r="AS6" s="15">
        <f t="shared" si="0"/>
        <v>72.405</v>
      </c>
      <c r="AT6" s="15">
        <v>4</v>
      </c>
      <c r="AU6" s="15" t="s">
        <v>150</v>
      </c>
      <c r="AV6" s="27"/>
      <c r="AW6" s="27"/>
      <c r="AX6" s="15"/>
      <c r="AY6" s="15"/>
    </row>
    <row r="7" ht="40" customHeight="1" spans="1:51">
      <c r="A7" s="15">
        <v>5</v>
      </c>
      <c r="B7" s="16"/>
      <c r="C7" s="16"/>
      <c r="D7" s="17"/>
      <c r="E7" s="18"/>
      <c r="F7" s="17"/>
      <c r="G7" s="19"/>
      <c r="H7" s="17"/>
      <c r="I7" s="20"/>
      <c r="J7" s="20"/>
      <c r="K7" s="18"/>
      <c r="L7" s="20"/>
      <c r="M7" s="21"/>
      <c r="N7" s="21"/>
      <c r="O7" s="21"/>
      <c r="P7" s="21"/>
      <c r="Q7" s="21"/>
      <c r="R7" s="21"/>
      <c r="S7" s="21"/>
      <c r="T7" s="21"/>
      <c r="U7" s="21"/>
      <c r="V7" s="18"/>
      <c r="W7" s="21"/>
      <c r="X7" s="21"/>
      <c r="Y7" s="21"/>
      <c r="Z7" s="21" t="s">
        <v>1669</v>
      </c>
      <c r="AA7" s="21" t="s">
        <v>1670</v>
      </c>
      <c r="AB7" s="21" t="s">
        <v>1658</v>
      </c>
      <c r="AC7" s="19">
        <v>26.8</v>
      </c>
      <c r="AD7" s="19">
        <v>17.1</v>
      </c>
      <c r="AE7" s="19">
        <v>19.5</v>
      </c>
      <c r="AF7" s="16"/>
      <c r="AG7" s="19">
        <v>63.4</v>
      </c>
      <c r="AH7" s="16" t="s">
        <v>1659</v>
      </c>
      <c r="AI7" s="16" t="s">
        <v>1660</v>
      </c>
      <c r="AJ7" s="16" t="s">
        <v>1661</v>
      </c>
      <c r="AK7" s="15">
        <v>12</v>
      </c>
      <c r="AL7" s="19" t="s">
        <v>150</v>
      </c>
      <c r="AM7" s="15" t="s">
        <v>150</v>
      </c>
      <c r="AN7" s="15" t="s">
        <v>150</v>
      </c>
      <c r="AO7" s="15">
        <v>14</v>
      </c>
      <c r="AP7" s="15">
        <v>1</v>
      </c>
      <c r="AQ7" s="15">
        <v>13</v>
      </c>
      <c r="AR7" s="15">
        <v>81.2</v>
      </c>
      <c r="AS7" s="15">
        <f t="shared" si="0"/>
        <v>72.3</v>
      </c>
      <c r="AT7" s="15">
        <v>5</v>
      </c>
      <c r="AU7" s="15" t="s">
        <v>150</v>
      </c>
      <c r="AV7" s="27"/>
      <c r="AW7" s="27"/>
      <c r="AX7" s="15"/>
      <c r="AY7" s="15"/>
    </row>
    <row r="8" ht="40" customHeight="1" spans="1:51">
      <c r="A8" s="15">
        <v>6</v>
      </c>
      <c r="B8" s="16"/>
      <c r="C8" s="16"/>
      <c r="D8" s="17"/>
      <c r="E8" s="18"/>
      <c r="F8" s="17"/>
      <c r="G8" s="19"/>
      <c r="H8" s="17"/>
      <c r="I8" s="20"/>
      <c r="J8" s="20"/>
      <c r="K8" s="18"/>
      <c r="L8" s="20"/>
      <c r="M8" s="21"/>
      <c r="N8" s="21"/>
      <c r="O8" s="21"/>
      <c r="P8" s="21"/>
      <c r="Q8" s="21"/>
      <c r="R8" s="21"/>
      <c r="S8" s="21"/>
      <c r="T8" s="21"/>
      <c r="U8" s="21"/>
      <c r="V8" s="18"/>
      <c r="W8" s="21"/>
      <c r="X8" s="21"/>
      <c r="Y8" s="21"/>
      <c r="Z8" s="21" t="s">
        <v>1671</v>
      </c>
      <c r="AA8" s="21" t="s">
        <v>1672</v>
      </c>
      <c r="AB8" s="21" t="s">
        <v>1658</v>
      </c>
      <c r="AC8" s="19">
        <v>27.12</v>
      </c>
      <c r="AD8" s="19">
        <v>15.75</v>
      </c>
      <c r="AE8" s="19">
        <v>20.4</v>
      </c>
      <c r="AF8" s="16"/>
      <c r="AG8" s="19">
        <v>63.27</v>
      </c>
      <c r="AH8" s="16" t="s">
        <v>1659</v>
      </c>
      <c r="AI8" s="16" t="s">
        <v>1660</v>
      </c>
      <c r="AJ8" s="16" t="s">
        <v>1661</v>
      </c>
      <c r="AK8" s="15">
        <v>13</v>
      </c>
      <c r="AL8" s="19" t="s">
        <v>150</v>
      </c>
      <c r="AM8" s="15" t="s">
        <v>150</v>
      </c>
      <c r="AN8" s="15" t="s">
        <v>150</v>
      </c>
      <c r="AO8" s="15">
        <v>14</v>
      </c>
      <c r="AP8" s="15">
        <v>1</v>
      </c>
      <c r="AQ8" s="15">
        <v>6</v>
      </c>
      <c r="AR8" s="15">
        <v>81.2</v>
      </c>
      <c r="AS8" s="15">
        <f t="shared" si="0"/>
        <v>72.235</v>
      </c>
      <c r="AT8" s="15">
        <v>6</v>
      </c>
      <c r="AU8" s="15" t="s">
        <v>150</v>
      </c>
      <c r="AV8" s="27"/>
      <c r="AW8" s="27"/>
      <c r="AX8" s="15"/>
      <c r="AY8" s="15"/>
    </row>
    <row r="9" ht="40" customHeight="1" spans="1:51">
      <c r="A9" s="15">
        <v>7</v>
      </c>
      <c r="B9" s="16"/>
      <c r="C9" s="16"/>
      <c r="D9" s="17"/>
      <c r="E9" s="18"/>
      <c r="F9" s="17"/>
      <c r="G9" s="19"/>
      <c r="H9" s="17"/>
      <c r="I9" s="20"/>
      <c r="J9" s="20"/>
      <c r="K9" s="18"/>
      <c r="L9" s="20"/>
      <c r="M9" s="21"/>
      <c r="N9" s="21"/>
      <c r="O9" s="21"/>
      <c r="P9" s="21"/>
      <c r="Q9" s="21"/>
      <c r="R9" s="21"/>
      <c r="S9" s="21"/>
      <c r="T9" s="21"/>
      <c r="U9" s="21"/>
      <c r="V9" s="18"/>
      <c r="W9" s="21"/>
      <c r="X9" s="21"/>
      <c r="Y9" s="21"/>
      <c r="Z9" s="21" t="s">
        <v>1673</v>
      </c>
      <c r="AA9" s="21" t="s">
        <v>1674</v>
      </c>
      <c r="AB9" s="21" t="s">
        <v>1658</v>
      </c>
      <c r="AC9" s="19">
        <v>27.44</v>
      </c>
      <c r="AD9" s="19">
        <v>20.1</v>
      </c>
      <c r="AE9" s="19">
        <v>18.3</v>
      </c>
      <c r="AF9" s="16"/>
      <c r="AG9" s="19" t="s">
        <v>1675</v>
      </c>
      <c r="AH9" s="16" t="s">
        <v>1659</v>
      </c>
      <c r="AI9" s="16" t="s">
        <v>1660</v>
      </c>
      <c r="AJ9" s="16" t="s">
        <v>1661</v>
      </c>
      <c r="AK9" s="15">
        <v>1</v>
      </c>
      <c r="AL9" s="19" t="s">
        <v>150</v>
      </c>
      <c r="AM9" s="15" t="s">
        <v>150</v>
      </c>
      <c r="AN9" s="15" t="s">
        <v>150</v>
      </c>
      <c r="AO9" s="15">
        <v>9</v>
      </c>
      <c r="AP9" s="15">
        <v>1</v>
      </c>
      <c r="AQ9" s="15">
        <v>3</v>
      </c>
      <c r="AR9" s="15">
        <v>84.6</v>
      </c>
      <c r="AS9" s="15">
        <f t="shared" ref="AS9:AS11" si="1">AG9*0.5+AR9*0.5</f>
        <v>75.22</v>
      </c>
      <c r="AT9" s="15">
        <v>1</v>
      </c>
      <c r="AU9" s="15" t="s">
        <v>150</v>
      </c>
      <c r="AV9" s="27"/>
      <c r="AW9" s="27"/>
      <c r="AX9" s="15"/>
      <c r="AY9" s="15"/>
    </row>
    <row r="10" ht="40" customHeight="1" spans="1:51">
      <c r="A10" s="15">
        <v>8</v>
      </c>
      <c r="B10" s="16"/>
      <c r="C10" s="16"/>
      <c r="D10" s="17"/>
      <c r="E10" s="18"/>
      <c r="F10" s="17"/>
      <c r="G10" s="19"/>
      <c r="H10" s="17"/>
      <c r="I10" s="20"/>
      <c r="J10" s="20"/>
      <c r="K10" s="18"/>
      <c r="L10" s="20"/>
      <c r="M10" s="21"/>
      <c r="N10" s="21"/>
      <c r="O10" s="21"/>
      <c r="P10" s="21"/>
      <c r="Q10" s="21"/>
      <c r="R10" s="21"/>
      <c r="S10" s="21"/>
      <c r="T10" s="21"/>
      <c r="U10" s="21"/>
      <c r="V10" s="18"/>
      <c r="W10" s="21"/>
      <c r="X10" s="21"/>
      <c r="Y10" s="21"/>
      <c r="Z10" s="21" t="s">
        <v>149</v>
      </c>
      <c r="AA10" s="21" t="s">
        <v>1676</v>
      </c>
      <c r="AB10" s="21" t="s">
        <v>1658</v>
      </c>
      <c r="AC10" s="19">
        <v>26.24</v>
      </c>
      <c r="AD10" s="19">
        <v>19.35</v>
      </c>
      <c r="AE10" s="19">
        <v>17.7</v>
      </c>
      <c r="AF10" s="16"/>
      <c r="AG10" s="19">
        <v>63.29</v>
      </c>
      <c r="AH10" s="16" t="s">
        <v>1659</v>
      </c>
      <c r="AI10" s="16" t="s">
        <v>1660</v>
      </c>
      <c r="AJ10" s="16" t="s">
        <v>1661</v>
      </c>
      <c r="AK10" s="15">
        <v>4</v>
      </c>
      <c r="AL10" s="19" t="s">
        <v>150</v>
      </c>
      <c r="AM10" s="15" t="s">
        <v>150</v>
      </c>
      <c r="AN10" s="15" t="s">
        <v>150</v>
      </c>
      <c r="AO10" s="15">
        <v>9</v>
      </c>
      <c r="AP10" s="15">
        <v>1</v>
      </c>
      <c r="AQ10" s="15">
        <v>8</v>
      </c>
      <c r="AR10" s="15">
        <v>84.4</v>
      </c>
      <c r="AS10" s="15">
        <f t="shared" si="1"/>
        <v>73.845</v>
      </c>
      <c r="AT10" s="15">
        <v>2</v>
      </c>
      <c r="AU10" s="15" t="s">
        <v>150</v>
      </c>
      <c r="AV10" s="27"/>
      <c r="AW10" s="27"/>
      <c r="AX10" s="15"/>
      <c r="AY10" s="15"/>
    </row>
    <row r="11" ht="40" customHeight="1" spans="1:51">
      <c r="A11" s="15">
        <v>9</v>
      </c>
      <c r="B11" s="16"/>
      <c r="C11" s="16"/>
      <c r="D11" s="17"/>
      <c r="E11" s="18"/>
      <c r="F11" s="17"/>
      <c r="G11" s="19"/>
      <c r="H11" s="17"/>
      <c r="I11" s="20"/>
      <c r="J11" s="20"/>
      <c r="K11" s="18"/>
      <c r="L11" s="20"/>
      <c r="M11" s="21"/>
      <c r="N11" s="21"/>
      <c r="O11" s="21"/>
      <c r="P11" s="21"/>
      <c r="Q11" s="21"/>
      <c r="R11" s="21"/>
      <c r="S11" s="21"/>
      <c r="T11" s="21"/>
      <c r="U11" s="21"/>
      <c r="V11" s="18"/>
      <c r="W11" s="21"/>
      <c r="X11" s="21"/>
      <c r="Y11" s="21"/>
      <c r="Z11" s="21" t="s">
        <v>1677</v>
      </c>
      <c r="AA11" s="21" t="s">
        <v>1678</v>
      </c>
      <c r="AB11" s="21" t="s">
        <v>149</v>
      </c>
      <c r="AC11" s="19">
        <v>26.72</v>
      </c>
      <c r="AD11" s="19">
        <v>16.5</v>
      </c>
      <c r="AE11" s="19">
        <v>21.3</v>
      </c>
      <c r="AF11" s="16"/>
      <c r="AG11" s="19">
        <v>64.52</v>
      </c>
      <c r="AH11" s="16" t="s">
        <v>1659</v>
      </c>
      <c r="AI11" s="16" t="s">
        <v>1660</v>
      </c>
      <c r="AJ11" s="16" t="s">
        <v>1661</v>
      </c>
      <c r="AK11" s="15">
        <v>2</v>
      </c>
      <c r="AL11" s="19" t="s">
        <v>150</v>
      </c>
      <c r="AM11" s="15" t="s">
        <v>150</v>
      </c>
      <c r="AN11" s="15" t="s">
        <v>150</v>
      </c>
      <c r="AO11" s="15">
        <v>9</v>
      </c>
      <c r="AP11" s="15">
        <v>1</v>
      </c>
      <c r="AQ11" s="15">
        <v>2</v>
      </c>
      <c r="AR11" s="15">
        <v>76.6</v>
      </c>
      <c r="AS11" s="15">
        <f t="shared" si="1"/>
        <v>70.56</v>
      </c>
      <c r="AT11" s="15">
        <v>3</v>
      </c>
      <c r="AU11" s="15" t="s">
        <v>150</v>
      </c>
      <c r="AV11" s="27"/>
      <c r="AW11" s="27"/>
      <c r="AX11" s="15"/>
      <c r="AY11" s="15"/>
    </row>
    <row r="12" ht="40" customHeight="1" spans="1:51">
      <c r="A12" s="15">
        <v>10</v>
      </c>
      <c r="B12" s="16"/>
      <c r="C12" s="16"/>
      <c r="D12" s="17"/>
      <c r="E12" s="18"/>
      <c r="F12" s="17"/>
      <c r="G12" s="19"/>
      <c r="H12" s="17"/>
      <c r="I12" s="20"/>
      <c r="J12" s="20"/>
      <c r="K12" s="18"/>
      <c r="L12" s="20"/>
      <c r="M12" s="21"/>
      <c r="N12" s="21"/>
      <c r="O12" s="21"/>
      <c r="P12" s="21"/>
      <c r="Q12" s="21"/>
      <c r="R12" s="21"/>
      <c r="S12" s="21"/>
      <c r="T12" s="21"/>
      <c r="U12" s="21"/>
      <c r="V12" s="18"/>
      <c r="W12" s="21"/>
      <c r="X12" s="21"/>
      <c r="Y12" s="21"/>
      <c r="Z12" s="21" t="s">
        <v>1679</v>
      </c>
      <c r="AA12" s="21" t="s">
        <v>1680</v>
      </c>
      <c r="AB12" s="21" t="s">
        <v>1658</v>
      </c>
      <c r="AC12" s="19">
        <v>26.24</v>
      </c>
      <c r="AD12" s="19">
        <v>19.05</v>
      </c>
      <c r="AE12" s="19">
        <v>18.6</v>
      </c>
      <c r="AF12" s="16"/>
      <c r="AG12" s="19">
        <v>63.89</v>
      </c>
      <c r="AH12" s="16" t="s">
        <v>1659</v>
      </c>
      <c r="AI12" s="16" t="s">
        <v>1660</v>
      </c>
      <c r="AJ12" s="16" t="s">
        <v>1661</v>
      </c>
      <c r="AK12" s="15">
        <v>3</v>
      </c>
      <c r="AL12" s="19" t="s">
        <v>150</v>
      </c>
      <c r="AM12" s="15" t="s">
        <v>150</v>
      </c>
      <c r="AN12" s="15" t="s">
        <v>150</v>
      </c>
      <c r="AO12" s="15">
        <v>15</v>
      </c>
      <c r="AP12" s="15">
        <v>1</v>
      </c>
      <c r="AQ12" s="15">
        <v>3</v>
      </c>
      <c r="AR12" s="15">
        <v>85.2</v>
      </c>
      <c r="AS12" s="15">
        <f t="shared" ref="AS12:AS18" si="2">AG12*0.5+AR12*0.5</f>
        <v>74.545</v>
      </c>
      <c r="AT12" s="15">
        <v>1</v>
      </c>
      <c r="AU12" s="15" t="s">
        <v>150</v>
      </c>
      <c r="AV12" s="27"/>
      <c r="AW12" s="27"/>
      <c r="AX12" s="15"/>
      <c r="AY12" s="15"/>
    </row>
    <row r="13" ht="40" customHeight="1" spans="1:51">
      <c r="A13" s="15">
        <v>11</v>
      </c>
      <c r="B13" s="16"/>
      <c r="C13" s="16"/>
      <c r="D13" s="17"/>
      <c r="E13" s="18"/>
      <c r="F13" s="17"/>
      <c r="G13" s="19"/>
      <c r="H13" s="17"/>
      <c r="I13" s="20"/>
      <c r="J13" s="20"/>
      <c r="K13" s="18"/>
      <c r="L13" s="20"/>
      <c r="M13" s="21"/>
      <c r="N13" s="21"/>
      <c r="O13" s="21"/>
      <c r="P13" s="21"/>
      <c r="Q13" s="21"/>
      <c r="R13" s="21"/>
      <c r="S13" s="21"/>
      <c r="T13" s="21"/>
      <c r="U13" s="21"/>
      <c r="V13" s="18"/>
      <c r="W13" s="21"/>
      <c r="X13" s="21"/>
      <c r="Y13" s="21"/>
      <c r="Z13" s="21" t="s">
        <v>1681</v>
      </c>
      <c r="AA13" s="21" t="s">
        <v>1682</v>
      </c>
      <c r="AB13" s="21" t="s">
        <v>1658</v>
      </c>
      <c r="AC13" s="19">
        <v>26.88</v>
      </c>
      <c r="AD13" s="19">
        <v>16.5</v>
      </c>
      <c r="AE13" s="19">
        <v>21.9</v>
      </c>
      <c r="AF13" s="16"/>
      <c r="AG13" s="19">
        <v>65.28</v>
      </c>
      <c r="AH13" s="16" t="s">
        <v>1659</v>
      </c>
      <c r="AI13" s="16" t="s">
        <v>1660</v>
      </c>
      <c r="AJ13" s="16" t="s">
        <v>1661</v>
      </c>
      <c r="AK13" s="15">
        <v>1</v>
      </c>
      <c r="AL13" s="19" t="s">
        <v>150</v>
      </c>
      <c r="AM13" s="15" t="s">
        <v>150</v>
      </c>
      <c r="AN13" s="15" t="s">
        <v>150</v>
      </c>
      <c r="AO13" s="15">
        <v>15</v>
      </c>
      <c r="AP13" s="15">
        <v>1</v>
      </c>
      <c r="AQ13" s="15">
        <v>11</v>
      </c>
      <c r="AR13" s="15">
        <v>83.4</v>
      </c>
      <c r="AS13" s="15">
        <f t="shared" si="2"/>
        <v>74.34</v>
      </c>
      <c r="AT13" s="15">
        <v>2</v>
      </c>
      <c r="AU13" s="15" t="s">
        <v>150</v>
      </c>
      <c r="AV13" s="27"/>
      <c r="AW13" s="27"/>
      <c r="AX13" s="15"/>
      <c r="AY13" s="15"/>
    </row>
    <row r="14" ht="40" customHeight="1" spans="1:51">
      <c r="A14" s="15">
        <v>12</v>
      </c>
      <c r="B14" s="16"/>
      <c r="C14" s="16"/>
      <c r="D14" s="17"/>
      <c r="E14" s="18"/>
      <c r="F14" s="17"/>
      <c r="G14" s="19"/>
      <c r="H14" s="17"/>
      <c r="I14" s="20"/>
      <c r="J14" s="20"/>
      <c r="K14" s="18"/>
      <c r="L14" s="20"/>
      <c r="M14" s="21"/>
      <c r="N14" s="21"/>
      <c r="O14" s="21"/>
      <c r="P14" s="21"/>
      <c r="Q14" s="21"/>
      <c r="R14" s="21"/>
      <c r="S14" s="21"/>
      <c r="T14" s="21"/>
      <c r="U14" s="21"/>
      <c r="V14" s="18"/>
      <c r="W14" s="21"/>
      <c r="X14" s="21"/>
      <c r="Y14" s="21"/>
      <c r="Z14" s="21" t="s">
        <v>1683</v>
      </c>
      <c r="AA14" s="21" t="s">
        <v>1684</v>
      </c>
      <c r="AB14" s="21" t="s">
        <v>1658</v>
      </c>
      <c r="AC14" s="19">
        <v>23.6</v>
      </c>
      <c r="AD14" s="19">
        <v>17.25</v>
      </c>
      <c r="AE14" s="19">
        <v>19.8</v>
      </c>
      <c r="AF14" s="16"/>
      <c r="AG14" s="19">
        <v>60.65</v>
      </c>
      <c r="AH14" s="16" t="s">
        <v>1659</v>
      </c>
      <c r="AI14" s="16" t="s">
        <v>1660</v>
      </c>
      <c r="AJ14" s="16" t="s">
        <v>1661</v>
      </c>
      <c r="AK14" s="15">
        <v>7</v>
      </c>
      <c r="AL14" s="19" t="s">
        <v>150</v>
      </c>
      <c r="AM14" s="15" t="s">
        <v>150</v>
      </c>
      <c r="AN14" s="15" t="s">
        <v>150</v>
      </c>
      <c r="AO14" s="15">
        <v>15</v>
      </c>
      <c r="AP14" s="15">
        <v>1</v>
      </c>
      <c r="AQ14" s="15">
        <v>9</v>
      </c>
      <c r="AR14" s="15">
        <v>81.8</v>
      </c>
      <c r="AS14" s="15">
        <f t="shared" si="2"/>
        <v>71.225</v>
      </c>
      <c r="AT14" s="15">
        <v>3</v>
      </c>
      <c r="AU14" s="15" t="s">
        <v>150</v>
      </c>
      <c r="AV14" s="27"/>
      <c r="AW14" s="27"/>
      <c r="AX14" s="15"/>
      <c r="AY14" s="15"/>
    </row>
    <row r="15" ht="40" customHeight="1" spans="1:51">
      <c r="A15" s="15">
        <v>13</v>
      </c>
      <c r="B15" s="16"/>
      <c r="C15" s="16"/>
      <c r="D15" s="17"/>
      <c r="E15" s="18"/>
      <c r="F15" s="17"/>
      <c r="G15" s="19"/>
      <c r="H15" s="17"/>
      <c r="I15" s="20"/>
      <c r="J15" s="20"/>
      <c r="K15" s="18"/>
      <c r="L15" s="20"/>
      <c r="M15" s="21"/>
      <c r="N15" s="21"/>
      <c r="O15" s="21"/>
      <c r="P15" s="21"/>
      <c r="Q15" s="21"/>
      <c r="R15" s="21"/>
      <c r="S15" s="21"/>
      <c r="T15" s="21"/>
      <c r="U15" s="21"/>
      <c r="V15" s="18"/>
      <c r="W15" s="21"/>
      <c r="X15" s="21"/>
      <c r="Y15" s="21"/>
      <c r="Z15" s="21" t="s">
        <v>1685</v>
      </c>
      <c r="AA15" s="21" t="s">
        <v>1686</v>
      </c>
      <c r="AB15" s="21" t="s">
        <v>1658</v>
      </c>
      <c r="AC15" s="19">
        <v>23.92</v>
      </c>
      <c r="AD15" s="19">
        <v>20.25</v>
      </c>
      <c r="AE15" s="19">
        <v>20.1</v>
      </c>
      <c r="AF15" s="16"/>
      <c r="AG15" s="19">
        <v>64.27</v>
      </c>
      <c r="AH15" s="16" t="s">
        <v>1659</v>
      </c>
      <c r="AI15" s="16" t="s">
        <v>1660</v>
      </c>
      <c r="AJ15" s="16" t="s">
        <v>1661</v>
      </c>
      <c r="AK15" s="15">
        <v>1</v>
      </c>
      <c r="AL15" s="19" t="s">
        <v>150</v>
      </c>
      <c r="AM15" s="15" t="s">
        <v>150</v>
      </c>
      <c r="AN15" s="15" t="s">
        <v>150</v>
      </c>
      <c r="AO15" s="15">
        <v>15</v>
      </c>
      <c r="AP15" s="15">
        <v>1</v>
      </c>
      <c r="AQ15" s="15">
        <v>18</v>
      </c>
      <c r="AR15" s="15">
        <v>78.8</v>
      </c>
      <c r="AS15" s="15">
        <f t="shared" si="2"/>
        <v>71.535</v>
      </c>
      <c r="AT15" s="15">
        <v>1</v>
      </c>
      <c r="AU15" s="15" t="s">
        <v>150</v>
      </c>
      <c r="AV15" s="27"/>
      <c r="AW15" s="27"/>
      <c r="AX15" s="15"/>
      <c r="AY15" s="15"/>
    </row>
    <row r="16" ht="40" customHeight="1" spans="1:51">
      <c r="A16" s="15">
        <v>14</v>
      </c>
      <c r="B16" s="16"/>
      <c r="C16" s="16"/>
      <c r="D16" s="17"/>
      <c r="E16" s="18"/>
      <c r="F16" s="17"/>
      <c r="G16" s="19"/>
      <c r="H16" s="17"/>
      <c r="I16" s="20"/>
      <c r="J16" s="20"/>
      <c r="K16" s="18"/>
      <c r="L16" s="20"/>
      <c r="M16" s="21"/>
      <c r="N16" s="21"/>
      <c r="O16" s="21"/>
      <c r="P16" s="21"/>
      <c r="Q16" s="21"/>
      <c r="R16" s="21"/>
      <c r="S16" s="21"/>
      <c r="T16" s="21"/>
      <c r="U16" s="21"/>
      <c r="V16" s="18"/>
      <c r="W16" s="21"/>
      <c r="X16" s="21"/>
      <c r="Y16" s="21"/>
      <c r="Z16" s="21" t="s">
        <v>1687</v>
      </c>
      <c r="AA16" s="21" t="s">
        <v>1688</v>
      </c>
      <c r="AB16" s="21" t="s">
        <v>149</v>
      </c>
      <c r="AC16" s="19">
        <v>25.6</v>
      </c>
      <c r="AD16" s="19">
        <v>17.25</v>
      </c>
      <c r="AE16" s="19">
        <v>19.2</v>
      </c>
      <c r="AF16" s="16"/>
      <c r="AG16" s="19">
        <v>62.05</v>
      </c>
      <c r="AH16" s="16" t="s">
        <v>1659</v>
      </c>
      <c r="AI16" s="16" t="s">
        <v>1660</v>
      </c>
      <c r="AJ16" s="16" t="s">
        <v>1661</v>
      </c>
      <c r="AK16" s="15">
        <v>3</v>
      </c>
      <c r="AL16" s="19" t="s">
        <v>150</v>
      </c>
      <c r="AM16" s="15" t="s">
        <v>150</v>
      </c>
      <c r="AN16" s="15" t="s">
        <v>150</v>
      </c>
      <c r="AO16" s="15">
        <v>15</v>
      </c>
      <c r="AP16" s="15">
        <v>1</v>
      </c>
      <c r="AQ16" s="15">
        <v>8</v>
      </c>
      <c r="AR16" s="15">
        <v>78</v>
      </c>
      <c r="AS16" s="15">
        <f t="shared" si="2"/>
        <v>70.025</v>
      </c>
      <c r="AT16" s="15">
        <v>2</v>
      </c>
      <c r="AU16" s="15" t="s">
        <v>150</v>
      </c>
      <c r="AV16" s="27"/>
      <c r="AW16" s="27"/>
      <c r="AX16" s="15"/>
      <c r="AY16" s="15"/>
    </row>
    <row r="17" ht="40" customHeight="1" spans="1:51">
      <c r="A17" s="15">
        <v>15</v>
      </c>
      <c r="B17" s="16"/>
      <c r="C17" s="16"/>
      <c r="D17" s="17"/>
      <c r="E17" s="18"/>
      <c r="F17" s="17"/>
      <c r="G17" s="19"/>
      <c r="H17" s="17"/>
      <c r="I17" s="20"/>
      <c r="J17" s="20"/>
      <c r="K17" s="18"/>
      <c r="L17" s="20"/>
      <c r="M17" s="21"/>
      <c r="N17" s="21"/>
      <c r="O17" s="21"/>
      <c r="P17" s="21"/>
      <c r="Q17" s="21"/>
      <c r="R17" s="21"/>
      <c r="S17" s="21"/>
      <c r="T17" s="21"/>
      <c r="U17" s="21"/>
      <c r="V17" s="18"/>
      <c r="W17" s="21"/>
      <c r="X17" s="21"/>
      <c r="Y17" s="21"/>
      <c r="Z17" s="21" t="s">
        <v>1689</v>
      </c>
      <c r="AA17" s="21" t="s">
        <v>1690</v>
      </c>
      <c r="AB17" s="21" t="s">
        <v>1658</v>
      </c>
      <c r="AC17" s="19">
        <v>26.64</v>
      </c>
      <c r="AD17" s="19">
        <v>19.05</v>
      </c>
      <c r="AE17" s="19">
        <v>17.4</v>
      </c>
      <c r="AF17" s="16"/>
      <c r="AG17" s="19">
        <v>63.09</v>
      </c>
      <c r="AH17" s="16" t="s">
        <v>1659</v>
      </c>
      <c r="AI17" s="16" t="s">
        <v>1660</v>
      </c>
      <c r="AJ17" s="16" t="s">
        <v>1661</v>
      </c>
      <c r="AK17" s="15">
        <v>2</v>
      </c>
      <c r="AL17" s="19" t="s">
        <v>150</v>
      </c>
      <c r="AM17" s="15" t="s">
        <v>150</v>
      </c>
      <c r="AN17" s="15" t="s">
        <v>150</v>
      </c>
      <c r="AO17" s="15">
        <v>15</v>
      </c>
      <c r="AP17" s="15">
        <v>1</v>
      </c>
      <c r="AQ17" s="15">
        <v>6</v>
      </c>
      <c r="AR17" s="15">
        <v>75</v>
      </c>
      <c r="AS17" s="15">
        <f t="shared" si="2"/>
        <v>69.045</v>
      </c>
      <c r="AT17" s="15">
        <v>3</v>
      </c>
      <c r="AU17" s="15" t="s">
        <v>150</v>
      </c>
      <c r="AV17" s="27"/>
      <c r="AW17" s="27"/>
      <c r="AX17" s="15"/>
      <c r="AY17" s="15"/>
    </row>
    <row r="18" ht="40" customHeight="1" spans="1:51">
      <c r="A18" s="15">
        <v>16</v>
      </c>
      <c r="B18" s="16"/>
      <c r="C18" s="16"/>
      <c r="D18" s="17"/>
      <c r="E18" s="18"/>
      <c r="F18" s="17"/>
      <c r="G18" s="19"/>
      <c r="H18" s="17"/>
      <c r="I18" s="20"/>
      <c r="J18" s="20"/>
      <c r="K18" s="18"/>
      <c r="L18" s="20"/>
      <c r="M18" s="21"/>
      <c r="N18" s="21"/>
      <c r="O18" s="21"/>
      <c r="P18" s="21"/>
      <c r="Q18" s="21"/>
      <c r="R18" s="21"/>
      <c r="S18" s="21"/>
      <c r="T18" s="21"/>
      <c r="U18" s="21"/>
      <c r="V18" s="18"/>
      <c r="W18" s="21"/>
      <c r="X18" s="21"/>
      <c r="Y18" s="21"/>
      <c r="Z18" s="21" t="s">
        <v>1691</v>
      </c>
      <c r="AA18" s="21" t="s">
        <v>1692</v>
      </c>
      <c r="AB18" s="21" t="s">
        <v>1658</v>
      </c>
      <c r="AC18" s="19">
        <v>28.72</v>
      </c>
      <c r="AD18" s="19">
        <v>14.25</v>
      </c>
      <c r="AE18" s="19">
        <v>16.5</v>
      </c>
      <c r="AF18" s="16"/>
      <c r="AG18" s="19">
        <v>59.47</v>
      </c>
      <c r="AH18" s="16" t="s">
        <v>1659</v>
      </c>
      <c r="AI18" s="16" t="s">
        <v>1660</v>
      </c>
      <c r="AJ18" s="16" t="s">
        <v>1661</v>
      </c>
      <c r="AK18" s="15">
        <v>2</v>
      </c>
      <c r="AL18" s="19" t="s">
        <v>150</v>
      </c>
      <c r="AM18" s="15" t="s">
        <v>150</v>
      </c>
      <c r="AN18" s="15" t="s">
        <v>150</v>
      </c>
      <c r="AO18" s="15">
        <v>15</v>
      </c>
      <c r="AP18" s="15">
        <v>1</v>
      </c>
      <c r="AQ18" s="15">
        <v>2</v>
      </c>
      <c r="AR18" s="15">
        <v>81.6</v>
      </c>
      <c r="AS18" s="15">
        <f t="shared" si="2"/>
        <v>70.535</v>
      </c>
      <c r="AT18" s="15">
        <v>1</v>
      </c>
      <c r="AU18" s="15" t="s">
        <v>150</v>
      </c>
      <c r="AV18" s="28"/>
      <c r="AW18" s="28"/>
      <c r="AX18" s="15"/>
      <c r="AY18" s="15"/>
    </row>
    <row r="19" ht="40" customHeight="1" spans="1:51">
      <c r="A19" s="15">
        <v>17</v>
      </c>
      <c r="B19" s="16"/>
      <c r="C19" s="16"/>
      <c r="D19" s="17"/>
      <c r="E19" s="18"/>
      <c r="F19" s="17"/>
      <c r="G19" s="19"/>
      <c r="H19" s="17"/>
      <c r="I19" s="20"/>
      <c r="J19" s="20"/>
      <c r="K19" s="18"/>
      <c r="L19" s="20"/>
      <c r="M19" s="21"/>
      <c r="N19" s="21"/>
      <c r="O19" s="21"/>
      <c r="P19" s="21"/>
      <c r="Q19" s="21"/>
      <c r="R19" s="21"/>
      <c r="S19" s="21"/>
      <c r="T19" s="21"/>
      <c r="U19" s="21"/>
      <c r="V19" s="18"/>
      <c r="W19" s="21"/>
      <c r="X19" s="21"/>
      <c r="Y19" s="21"/>
      <c r="Z19" s="21" t="s">
        <v>1693</v>
      </c>
      <c r="AA19" s="21" t="s">
        <v>1694</v>
      </c>
      <c r="AB19" s="21" t="s">
        <v>1658</v>
      </c>
      <c r="AC19" s="19">
        <v>73</v>
      </c>
      <c r="AD19" s="19">
        <v>59</v>
      </c>
      <c r="AE19" s="19"/>
      <c r="AF19" s="16"/>
      <c r="AG19" s="19">
        <v>132</v>
      </c>
      <c r="AH19" s="16" t="s">
        <v>1695</v>
      </c>
      <c r="AI19" s="16" t="s">
        <v>1696</v>
      </c>
      <c r="AJ19" s="16" t="s">
        <v>1697</v>
      </c>
      <c r="AK19" s="15">
        <v>5</v>
      </c>
      <c r="AL19" s="19" t="s">
        <v>150</v>
      </c>
      <c r="AM19" s="15" t="s">
        <v>150</v>
      </c>
      <c r="AN19" s="15" t="s">
        <v>150</v>
      </c>
      <c r="AO19" s="15">
        <v>1</v>
      </c>
      <c r="AP19" s="15">
        <v>1</v>
      </c>
      <c r="AQ19" s="15">
        <v>10</v>
      </c>
      <c r="AR19" s="15">
        <v>85</v>
      </c>
      <c r="AS19" s="15">
        <f t="shared" ref="AS19:AS82" si="3">AG19/2*0.5+AR19*0.5</f>
        <v>75.5</v>
      </c>
      <c r="AT19" s="15">
        <v>1</v>
      </c>
      <c r="AU19" s="15" t="s">
        <v>150</v>
      </c>
      <c r="AV19" s="26" t="s">
        <v>1698</v>
      </c>
      <c r="AW19" s="26"/>
      <c r="AX19" s="15"/>
      <c r="AY19" s="15"/>
    </row>
    <row r="20" ht="40" customHeight="1" spans="1:51">
      <c r="A20" s="15">
        <v>18</v>
      </c>
      <c r="B20" s="16"/>
      <c r="C20" s="16"/>
      <c r="D20" s="17"/>
      <c r="E20" s="18"/>
      <c r="F20" s="17"/>
      <c r="G20" s="19"/>
      <c r="H20" s="17"/>
      <c r="I20" s="20"/>
      <c r="J20" s="20"/>
      <c r="K20" s="18"/>
      <c r="L20" s="20"/>
      <c r="M20" s="21"/>
      <c r="N20" s="21"/>
      <c r="O20" s="21"/>
      <c r="P20" s="21"/>
      <c r="Q20" s="21"/>
      <c r="R20" s="21"/>
      <c r="S20" s="21"/>
      <c r="T20" s="21"/>
      <c r="U20" s="21"/>
      <c r="V20" s="18"/>
      <c r="W20" s="21"/>
      <c r="X20" s="21"/>
      <c r="Y20" s="21"/>
      <c r="Z20" s="21" t="s">
        <v>1699</v>
      </c>
      <c r="AA20" s="21" t="s">
        <v>1700</v>
      </c>
      <c r="AB20" s="21" t="s">
        <v>149</v>
      </c>
      <c r="AC20" s="19">
        <v>68.2</v>
      </c>
      <c r="AD20" s="19">
        <v>63</v>
      </c>
      <c r="AE20" s="19"/>
      <c r="AF20" s="16"/>
      <c r="AG20" s="19">
        <v>131.2</v>
      </c>
      <c r="AH20" s="16" t="s">
        <v>1695</v>
      </c>
      <c r="AI20" s="16" t="s">
        <v>1696</v>
      </c>
      <c r="AJ20" s="16" t="s">
        <v>1697</v>
      </c>
      <c r="AK20" s="15">
        <v>6</v>
      </c>
      <c r="AL20" s="19" t="s">
        <v>150</v>
      </c>
      <c r="AM20" s="15" t="s">
        <v>150</v>
      </c>
      <c r="AN20" s="15" t="s">
        <v>150</v>
      </c>
      <c r="AO20" s="15">
        <v>1</v>
      </c>
      <c r="AP20" s="15">
        <v>1</v>
      </c>
      <c r="AQ20" s="15">
        <v>4</v>
      </c>
      <c r="AR20" s="15">
        <v>80.4</v>
      </c>
      <c r="AS20" s="15">
        <f t="shared" si="3"/>
        <v>73</v>
      </c>
      <c r="AT20" s="15">
        <v>2</v>
      </c>
      <c r="AU20" s="15" t="s">
        <v>150</v>
      </c>
      <c r="AV20" s="27"/>
      <c r="AW20" s="27"/>
      <c r="AX20" s="15"/>
      <c r="AY20" s="15"/>
    </row>
    <row r="21" ht="40" customHeight="1" spans="1:51">
      <c r="A21" s="15">
        <v>19</v>
      </c>
      <c r="B21" s="16"/>
      <c r="C21" s="16"/>
      <c r="D21" s="17"/>
      <c r="E21" s="18"/>
      <c r="F21" s="17"/>
      <c r="G21" s="19"/>
      <c r="H21" s="17"/>
      <c r="I21" s="20"/>
      <c r="J21" s="20"/>
      <c r="K21" s="18"/>
      <c r="L21" s="20"/>
      <c r="M21" s="21"/>
      <c r="N21" s="21"/>
      <c r="O21" s="21"/>
      <c r="P21" s="21"/>
      <c r="Q21" s="21"/>
      <c r="R21" s="21"/>
      <c r="S21" s="21"/>
      <c r="T21" s="21"/>
      <c r="U21" s="21"/>
      <c r="V21" s="18"/>
      <c r="W21" s="21"/>
      <c r="X21" s="21"/>
      <c r="Y21" s="21"/>
      <c r="Z21" s="21" t="s">
        <v>1701</v>
      </c>
      <c r="AA21" s="21" t="s">
        <v>1702</v>
      </c>
      <c r="AB21" s="21" t="s">
        <v>1658</v>
      </c>
      <c r="AC21" s="19">
        <v>70.8</v>
      </c>
      <c r="AD21" s="19">
        <v>65</v>
      </c>
      <c r="AE21" s="19"/>
      <c r="AF21" s="16"/>
      <c r="AG21" s="19">
        <v>135.8</v>
      </c>
      <c r="AH21" s="16" t="s">
        <v>1695</v>
      </c>
      <c r="AI21" s="16" t="s">
        <v>1696</v>
      </c>
      <c r="AJ21" s="16" t="s">
        <v>1697</v>
      </c>
      <c r="AK21" s="15">
        <v>1</v>
      </c>
      <c r="AL21" s="19" t="s">
        <v>150</v>
      </c>
      <c r="AM21" s="15" t="s">
        <v>150</v>
      </c>
      <c r="AN21" s="15" t="s">
        <v>150</v>
      </c>
      <c r="AO21" s="15">
        <v>1</v>
      </c>
      <c r="AP21" s="15">
        <v>1</v>
      </c>
      <c r="AQ21" s="15">
        <v>8</v>
      </c>
      <c r="AR21" s="15">
        <v>76.8</v>
      </c>
      <c r="AS21" s="15">
        <f t="shared" si="3"/>
        <v>72.35</v>
      </c>
      <c r="AT21" s="15">
        <v>3</v>
      </c>
      <c r="AU21" s="15" t="s">
        <v>150</v>
      </c>
      <c r="AV21" s="27"/>
      <c r="AW21" s="27"/>
      <c r="AX21" s="15"/>
      <c r="AY21" s="15"/>
    </row>
    <row r="22" ht="40" customHeight="1" spans="1:51">
      <c r="A22" s="15">
        <v>20</v>
      </c>
      <c r="B22" s="16"/>
      <c r="C22" s="16"/>
      <c r="D22" s="17"/>
      <c r="E22" s="18"/>
      <c r="F22" s="17"/>
      <c r="G22" s="19"/>
      <c r="H22" s="17"/>
      <c r="I22" s="20"/>
      <c r="J22" s="20"/>
      <c r="K22" s="18"/>
      <c r="L22" s="20"/>
      <c r="M22" s="21"/>
      <c r="N22" s="21"/>
      <c r="O22" s="21"/>
      <c r="P22" s="21"/>
      <c r="Q22" s="21"/>
      <c r="R22" s="21"/>
      <c r="S22" s="21"/>
      <c r="T22" s="21"/>
      <c r="U22" s="21"/>
      <c r="V22" s="18"/>
      <c r="W22" s="21"/>
      <c r="X22" s="21"/>
      <c r="Y22" s="21"/>
      <c r="Z22" s="21" t="s">
        <v>1703</v>
      </c>
      <c r="AA22" s="21" t="s">
        <v>1704</v>
      </c>
      <c r="AB22" s="21" t="s">
        <v>1658</v>
      </c>
      <c r="AC22" s="19">
        <v>62.4</v>
      </c>
      <c r="AD22" s="19">
        <v>64</v>
      </c>
      <c r="AE22" s="19"/>
      <c r="AF22" s="16"/>
      <c r="AG22" s="19">
        <v>126.4</v>
      </c>
      <c r="AH22" s="16" t="s">
        <v>1695</v>
      </c>
      <c r="AI22" s="16" t="s">
        <v>1696</v>
      </c>
      <c r="AJ22" s="16" t="s">
        <v>1697</v>
      </c>
      <c r="AK22" s="15">
        <v>12</v>
      </c>
      <c r="AL22" s="19" t="s">
        <v>150</v>
      </c>
      <c r="AM22" s="15" t="s">
        <v>150</v>
      </c>
      <c r="AN22" s="15" t="s">
        <v>150</v>
      </c>
      <c r="AO22" s="15">
        <v>1</v>
      </c>
      <c r="AP22" s="15">
        <v>1</v>
      </c>
      <c r="AQ22" s="15">
        <v>1</v>
      </c>
      <c r="AR22" s="15">
        <v>80</v>
      </c>
      <c r="AS22" s="15">
        <f t="shared" si="3"/>
        <v>71.6</v>
      </c>
      <c r="AT22" s="15">
        <v>4</v>
      </c>
      <c r="AU22" s="15" t="s">
        <v>150</v>
      </c>
      <c r="AV22" s="27"/>
      <c r="AW22" s="27"/>
      <c r="AX22" s="15"/>
      <c r="AY22" s="15"/>
    </row>
    <row r="23" ht="40" customHeight="1" spans="1:51">
      <c r="A23" s="15">
        <v>21</v>
      </c>
      <c r="B23" s="16"/>
      <c r="C23" s="16"/>
      <c r="D23" s="17"/>
      <c r="E23" s="18"/>
      <c r="F23" s="17"/>
      <c r="G23" s="19"/>
      <c r="H23" s="17"/>
      <c r="I23" s="20"/>
      <c r="J23" s="20"/>
      <c r="K23" s="18"/>
      <c r="L23" s="20"/>
      <c r="M23" s="21"/>
      <c r="N23" s="21"/>
      <c r="O23" s="21"/>
      <c r="P23" s="21"/>
      <c r="Q23" s="21"/>
      <c r="R23" s="21"/>
      <c r="S23" s="21"/>
      <c r="T23" s="21"/>
      <c r="U23" s="21"/>
      <c r="V23" s="18"/>
      <c r="W23" s="21"/>
      <c r="X23" s="21"/>
      <c r="Y23" s="21"/>
      <c r="Z23" s="21" t="s">
        <v>1705</v>
      </c>
      <c r="AA23" s="21" t="s">
        <v>1706</v>
      </c>
      <c r="AB23" s="21" t="s">
        <v>1658</v>
      </c>
      <c r="AC23" s="19">
        <v>64</v>
      </c>
      <c r="AD23" s="19">
        <v>69.5</v>
      </c>
      <c r="AE23" s="19"/>
      <c r="AF23" s="16"/>
      <c r="AG23" s="19">
        <v>133.5</v>
      </c>
      <c r="AH23" s="16" t="s">
        <v>1695</v>
      </c>
      <c r="AI23" s="16" t="s">
        <v>1696</v>
      </c>
      <c r="AJ23" s="16" t="s">
        <v>1697</v>
      </c>
      <c r="AK23" s="15">
        <v>4</v>
      </c>
      <c r="AL23" s="19" t="s">
        <v>150</v>
      </c>
      <c r="AM23" s="15" t="s">
        <v>150</v>
      </c>
      <c r="AN23" s="15" t="s">
        <v>150</v>
      </c>
      <c r="AO23" s="15">
        <v>1</v>
      </c>
      <c r="AP23" s="15">
        <v>1</v>
      </c>
      <c r="AQ23" s="15">
        <v>11</v>
      </c>
      <c r="AR23" s="15">
        <v>75.8</v>
      </c>
      <c r="AS23" s="15">
        <f t="shared" si="3"/>
        <v>71.275</v>
      </c>
      <c r="AT23" s="15">
        <v>5</v>
      </c>
      <c r="AU23" s="15" t="s">
        <v>150</v>
      </c>
      <c r="AV23" s="27"/>
      <c r="AW23" s="27"/>
      <c r="AX23" s="15"/>
      <c r="AY23" s="15"/>
    </row>
    <row r="24" ht="40" customHeight="1" spans="1:51">
      <c r="A24" s="15">
        <v>22</v>
      </c>
      <c r="B24" s="16"/>
      <c r="C24" s="16"/>
      <c r="D24" s="17"/>
      <c r="E24" s="18"/>
      <c r="F24" s="17"/>
      <c r="G24" s="19"/>
      <c r="H24" s="17"/>
      <c r="I24" s="20"/>
      <c r="J24" s="20"/>
      <c r="K24" s="18"/>
      <c r="L24" s="20"/>
      <c r="M24" s="21"/>
      <c r="N24" s="21"/>
      <c r="O24" s="21"/>
      <c r="P24" s="21"/>
      <c r="Q24" s="21"/>
      <c r="R24" s="21"/>
      <c r="S24" s="21"/>
      <c r="T24" s="21"/>
      <c r="U24" s="21"/>
      <c r="V24" s="18"/>
      <c r="W24" s="21"/>
      <c r="X24" s="21"/>
      <c r="Y24" s="21"/>
      <c r="Z24" s="21" t="s">
        <v>1707</v>
      </c>
      <c r="AA24" s="21" t="s">
        <v>1708</v>
      </c>
      <c r="AB24" s="21" t="s">
        <v>1658</v>
      </c>
      <c r="AC24" s="19">
        <v>66.6</v>
      </c>
      <c r="AD24" s="19">
        <v>62.5</v>
      </c>
      <c r="AE24" s="19"/>
      <c r="AF24" s="16"/>
      <c r="AG24" s="19">
        <v>129.1</v>
      </c>
      <c r="AH24" s="16" t="s">
        <v>1695</v>
      </c>
      <c r="AI24" s="16" t="s">
        <v>1696</v>
      </c>
      <c r="AJ24" s="16" t="s">
        <v>1697</v>
      </c>
      <c r="AK24" s="15">
        <v>8</v>
      </c>
      <c r="AL24" s="19" t="s">
        <v>150</v>
      </c>
      <c r="AM24" s="15" t="s">
        <v>150</v>
      </c>
      <c r="AN24" s="15" t="s">
        <v>150</v>
      </c>
      <c r="AO24" s="15">
        <v>1</v>
      </c>
      <c r="AP24" s="15">
        <v>1</v>
      </c>
      <c r="AQ24" s="15">
        <v>2</v>
      </c>
      <c r="AR24" s="15">
        <v>77.6</v>
      </c>
      <c r="AS24" s="15">
        <f t="shared" si="3"/>
        <v>71.075</v>
      </c>
      <c r="AT24" s="15">
        <v>6</v>
      </c>
      <c r="AU24" s="15" t="s">
        <v>150</v>
      </c>
      <c r="AV24" s="27"/>
      <c r="AW24" s="27"/>
      <c r="AX24" s="15"/>
      <c r="AY24" s="15"/>
    </row>
    <row r="25" ht="40" customHeight="1" spans="1:51">
      <c r="A25" s="15">
        <v>23</v>
      </c>
      <c r="B25" s="16"/>
      <c r="C25" s="16"/>
      <c r="D25" s="17"/>
      <c r="E25" s="18"/>
      <c r="F25" s="17"/>
      <c r="G25" s="19"/>
      <c r="H25" s="17"/>
      <c r="I25" s="20"/>
      <c r="J25" s="20"/>
      <c r="K25" s="18"/>
      <c r="L25" s="20"/>
      <c r="M25" s="21"/>
      <c r="N25" s="21"/>
      <c r="O25" s="21"/>
      <c r="P25" s="21"/>
      <c r="Q25" s="21"/>
      <c r="R25" s="21"/>
      <c r="S25" s="21"/>
      <c r="T25" s="21"/>
      <c r="U25" s="21"/>
      <c r="V25" s="18"/>
      <c r="W25" s="21"/>
      <c r="X25" s="21"/>
      <c r="Y25" s="21"/>
      <c r="Z25" s="21" t="s">
        <v>1709</v>
      </c>
      <c r="AA25" s="21" t="s">
        <v>1710</v>
      </c>
      <c r="AB25" s="21" t="s">
        <v>1658</v>
      </c>
      <c r="AC25" s="19">
        <v>65.8</v>
      </c>
      <c r="AD25" s="19">
        <v>65.5</v>
      </c>
      <c r="AE25" s="19"/>
      <c r="AF25" s="16"/>
      <c r="AG25" s="19">
        <v>131.3</v>
      </c>
      <c r="AH25" s="16" t="s">
        <v>1711</v>
      </c>
      <c r="AI25" s="16" t="s">
        <v>1712</v>
      </c>
      <c r="AJ25" s="16" t="s">
        <v>1713</v>
      </c>
      <c r="AK25" s="15">
        <v>2</v>
      </c>
      <c r="AL25" s="19" t="s">
        <v>150</v>
      </c>
      <c r="AM25" s="15" t="s">
        <v>150</v>
      </c>
      <c r="AN25" s="15" t="s">
        <v>150</v>
      </c>
      <c r="AO25" s="15">
        <v>3</v>
      </c>
      <c r="AP25" s="15">
        <v>2</v>
      </c>
      <c r="AQ25" s="15">
        <v>2</v>
      </c>
      <c r="AR25" s="15">
        <v>85.6</v>
      </c>
      <c r="AS25" s="15">
        <f t="shared" si="3"/>
        <v>75.625</v>
      </c>
      <c r="AT25" s="15">
        <v>1</v>
      </c>
      <c r="AU25" s="15" t="s">
        <v>150</v>
      </c>
      <c r="AV25" s="27"/>
      <c r="AW25" s="27"/>
      <c r="AX25" s="15"/>
      <c r="AY25" s="15"/>
    </row>
    <row r="26" ht="40" customHeight="1" spans="1:51">
      <c r="A26" s="15">
        <v>24</v>
      </c>
      <c r="B26" s="16"/>
      <c r="C26" s="16"/>
      <c r="D26" s="17"/>
      <c r="E26" s="18"/>
      <c r="F26" s="17"/>
      <c r="G26" s="19"/>
      <c r="H26" s="17"/>
      <c r="I26" s="20"/>
      <c r="J26" s="20"/>
      <c r="K26" s="18"/>
      <c r="L26" s="20"/>
      <c r="M26" s="21"/>
      <c r="N26" s="21"/>
      <c r="O26" s="21"/>
      <c r="P26" s="21"/>
      <c r="Q26" s="21"/>
      <c r="R26" s="21"/>
      <c r="S26" s="21"/>
      <c r="T26" s="21"/>
      <c r="U26" s="21"/>
      <c r="V26" s="18"/>
      <c r="W26" s="21"/>
      <c r="X26" s="21"/>
      <c r="Y26" s="21"/>
      <c r="Z26" s="21" t="s">
        <v>1714</v>
      </c>
      <c r="AA26" s="21" t="s">
        <v>1715</v>
      </c>
      <c r="AB26" s="21" t="s">
        <v>1658</v>
      </c>
      <c r="AC26" s="19">
        <v>54.2</v>
      </c>
      <c r="AD26" s="19">
        <v>63.5</v>
      </c>
      <c r="AE26" s="19"/>
      <c r="AF26" s="16"/>
      <c r="AG26" s="19">
        <v>117.7</v>
      </c>
      <c r="AH26" s="16" t="s">
        <v>1695</v>
      </c>
      <c r="AI26" s="16" t="s">
        <v>1696</v>
      </c>
      <c r="AJ26" s="16" t="s">
        <v>1697</v>
      </c>
      <c r="AK26" s="15">
        <v>4</v>
      </c>
      <c r="AL26" s="19" t="s">
        <v>150</v>
      </c>
      <c r="AM26" s="15" t="s">
        <v>150</v>
      </c>
      <c r="AN26" s="15" t="s">
        <v>150</v>
      </c>
      <c r="AO26" s="15">
        <v>4</v>
      </c>
      <c r="AP26" s="15">
        <v>2</v>
      </c>
      <c r="AQ26" s="15">
        <v>14</v>
      </c>
      <c r="AR26" s="15">
        <v>84.2</v>
      </c>
      <c r="AS26" s="15">
        <f t="shared" si="3"/>
        <v>71.525</v>
      </c>
      <c r="AT26" s="15">
        <v>1</v>
      </c>
      <c r="AU26" s="15" t="s">
        <v>150</v>
      </c>
      <c r="AV26" s="27"/>
      <c r="AW26" s="27"/>
      <c r="AX26" s="15"/>
      <c r="AY26" s="15"/>
    </row>
    <row r="27" ht="40" customHeight="1" spans="1:51">
      <c r="A27" s="15">
        <v>25</v>
      </c>
      <c r="B27" s="16"/>
      <c r="C27" s="16"/>
      <c r="D27" s="17"/>
      <c r="E27" s="18"/>
      <c r="F27" s="17"/>
      <c r="G27" s="19"/>
      <c r="H27" s="17"/>
      <c r="I27" s="20"/>
      <c r="J27" s="20"/>
      <c r="K27" s="18"/>
      <c r="L27" s="20"/>
      <c r="M27" s="21"/>
      <c r="N27" s="21"/>
      <c r="O27" s="21"/>
      <c r="P27" s="21"/>
      <c r="Q27" s="21"/>
      <c r="R27" s="21"/>
      <c r="S27" s="21"/>
      <c r="T27" s="21"/>
      <c r="U27" s="21"/>
      <c r="V27" s="18"/>
      <c r="W27" s="21"/>
      <c r="X27" s="21"/>
      <c r="Y27" s="21"/>
      <c r="Z27" s="21" t="s">
        <v>1716</v>
      </c>
      <c r="AA27" s="21" t="s">
        <v>1717</v>
      </c>
      <c r="AB27" s="21" t="s">
        <v>1658</v>
      </c>
      <c r="AC27" s="19">
        <v>59.2</v>
      </c>
      <c r="AD27" s="19">
        <v>59</v>
      </c>
      <c r="AE27" s="19"/>
      <c r="AF27" s="16"/>
      <c r="AG27" s="19">
        <v>118.2</v>
      </c>
      <c r="AH27" s="16" t="s">
        <v>1695</v>
      </c>
      <c r="AI27" s="16" t="s">
        <v>1696</v>
      </c>
      <c r="AJ27" s="16" t="s">
        <v>1697</v>
      </c>
      <c r="AK27" s="15">
        <v>3</v>
      </c>
      <c r="AL27" s="19" t="s">
        <v>150</v>
      </c>
      <c r="AM27" s="15" t="s">
        <v>150</v>
      </c>
      <c r="AN27" s="15" t="s">
        <v>150</v>
      </c>
      <c r="AO27" s="15">
        <v>4</v>
      </c>
      <c r="AP27" s="15">
        <v>2</v>
      </c>
      <c r="AQ27" s="15">
        <v>2</v>
      </c>
      <c r="AR27" s="15">
        <v>82</v>
      </c>
      <c r="AS27" s="15">
        <f t="shared" si="3"/>
        <v>70.55</v>
      </c>
      <c r="AT27" s="15">
        <v>2</v>
      </c>
      <c r="AU27" s="15" t="s">
        <v>150</v>
      </c>
      <c r="AV27" s="27"/>
      <c r="AW27" s="27"/>
      <c r="AX27" s="15"/>
      <c r="AY27" s="15"/>
    </row>
    <row r="28" ht="40" customHeight="1" spans="1:51">
      <c r="A28" s="15">
        <v>26</v>
      </c>
      <c r="B28" s="16"/>
      <c r="C28" s="16"/>
      <c r="D28" s="17"/>
      <c r="E28" s="18"/>
      <c r="F28" s="17"/>
      <c r="G28" s="19"/>
      <c r="H28" s="17"/>
      <c r="I28" s="20"/>
      <c r="J28" s="20"/>
      <c r="K28" s="18"/>
      <c r="L28" s="20"/>
      <c r="M28" s="21"/>
      <c r="N28" s="21"/>
      <c r="O28" s="21"/>
      <c r="P28" s="21"/>
      <c r="Q28" s="21"/>
      <c r="R28" s="21"/>
      <c r="S28" s="21"/>
      <c r="T28" s="21"/>
      <c r="U28" s="21"/>
      <c r="V28" s="18"/>
      <c r="W28" s="21"/>
      <c r="X28" s="21"/>
      <c r="Y28" s="21"/>
      <c r="Z28" s="21" t="s">
        <v>1718</v>
      </c>
      <c r="AA28" s="21" t="s">
        <v>141</v>
      </c>
      <c r="AB28" s="21" t="s">
        <v>1658</v>
      </c>
      <c r="AC28" s="19">
        <v>69.2</v>
      </c>
      <c r="AD28" s="19">
        <v>64.5</v>
      </c>
      <c r="AE28" s="19"/>
      <c r="AF28" s="16"/>
      <c r="AG28" s="19">
        <v>133.7</v>
      </c>
      <c r="AH28" s="16" t="s">
        <v>1695</v>
      </c>
      <c r="AI28" s="16" t="s">
        <v>1696</v>
      </c>
      <c r="AJ28" s="16" t="s">
        <v>1697</v>
      </c>
      <c r="AK28" s="15">
        <v>7</v>
      </c>
      <c r="AL28" s="19" t="s">
        <v>150</v>
      </c>
      <c r="AM28" s="15" t="s">
        <v>150</v>
      </c>
      <c r="AN28" s="15" t="s">
        <v>150</v>
      </c>
      <c r="AO28" s="15">
        <v>4</v>
      </c>
      <c r="AP28" s="15">
        <v>2</v>
      </c>
      <c r="AQ28" s="15">
        <v>5</v>
      </c>
      <c r="AR28" s="15">
        <v>85</v>
      </c>
      <c r="AS28" s="15">
        <f t="shared" si="3"/>
        <v>75.925</v>
      </c>
      <c r="AT28" s="15">
        <v>1</v>
      </c>
      <c r="AU28" s="15" t="s">
        <v>150</v>
      </c>
      <c r="AV28" s="27"/>
      <c r="AW28" s="27"/>
      <c r="AX28" s="15"/>
      <c r="AY28" s="15"/>
    </row>
    <row r="29" ht="40" customHeight="1" spans="1:51">
      <c r="A29" s="15">
        <v>27</v>
      </c>
      <c r="B29" s="16"/>
      <c r="C29" s="16"/>
      <c r="D29" s="17"/>
      <c r="E29" s="18"/>
      <c r="F29" s="17"/>
      <c r="G29" s="19"/>
      <c r="H29" s="17"/>
      <c r="I29" s="20"/>
      <c r="J29" s="20"/>
      <c r="K29" s="18"/>
      <c r="L29" s="20"/>
      <c r="M29" s="21"/>
      <c r="N29" s="21"/>
      <c r="O29" s="21"/>
      <c r="P29" s="21"/>
      <c r="Q29" s="21"/>
      <c r="R29" s="21"/>
      <c r="S29" s="21"/>
      <c r="T29" s="21"/>
      <c r="U29" s="21"/>
      <c r="V29" s="18"/>
      <c r="W29" s="21"/>
      <c r="X29" s="21"/>
      <c r="Y29" s="21"/>
      <c r="Z29" s="21" t="s">
        <v>1719</v>
      </c>
      <c r="AA29" s="21" t="s">
        <v>1720</v>
      </c>
      <c r="AB29" s="21" t="s">
        <v>149</v>
      </c>
      <c r="AC29" s="19">
        <v>68.2</v>
      </c>
      <c r="AD29" s="19">
        <v>67.5</v>
      </c>
      <c r="AE29" s="19"/>
      <c r="AF29" s="16"/>
      <c r="AG29" s="19">
        <v>135.7</v>
      </c>
      <c r="AH29" s="16" t="s">
        <v>1695</v>
      </c>
      <c r="AI29" s="16" t="s">
        <v>1696</v>
      </c>
      <c r="AJ29" s="16" t="s">
        <v>1697</v>
      </c>
      <c r="AK29" s="15">
        <v>4</v>
      </c>
      <c r="AL29" s="19" t="s">
        <v>150</v>
      </c>
      <c r="AM29" s="15" t="s">
        <v>150</v>
      </c>
      <c r="AN29" s="15" t="s">
        <v>150</v>
      </c>
      <c r="AO29" s="15">
        <v>4</v>
      </c>
      <c r="AP29" s="15">
        <v>2</v>
      </c>
      <c r="AQ29" s="15">
        <v>12</v>
      </c>
      <c r="AR29" s="15">
        <v>82.8</v>
      </c>
      <c r="AS29" s="15">
        <f t="shared" si="3"/>
        <v>75.325</v>
      </c>
      <c r="AT29" s="15">
        <v>2</v>
      </c>
      <c r="AU29" s="15" t="s">
        <v>150</v>
      </c>
      <c r="AV29" s="27"/>
      <c r="AW29" s="27"/>
      <c r="AX29" s="15"/>
      <c r="AY29" s="15"/>
    </row>
    <row r="30" ht="40" customHeight="1" spans="1:51">
      <c r="A30" s="15">
        <v>28</v>
      </c>
      <c r="B30" s="16"/>
      <c r="C30" s="16"/>
      <c r="D30" s="17"/>
      <c r="E30" s="18"/>
      <c r="F30" s="17"/>
      <c r="G30" s="19"/>
      <c r="H30" s="17"/>
      <c r="I30" s="20"/>
      <c r="J30" s="20"/>
      <c r="K30" s="18"/>
      <c r="L30" s="20"/>
      <c r="M30" s="21"/>
      <c r="N30" s="21"/>
      <c r="O30" s="21"/>
      <c r="P30" s="21"/>
      <c r="Q30" s="21"/>
      <c r="R30" s="21"/>
      <c r="S30" s="21"/>
      <c r="T30" s="21"/>
      <c r="U30" s="21"/>
      <c r="V30" s="18"/>
      <c r="W30" s="21"/>
      <c r="X30" s="21"/>
      <c r="Y30" s="21"/>
      <c r="Z30" s="21" t="s">
        <v>1721</v>
      </c>
      <c r="AA30" s="21" t="s">
        <v>1722</v>
      </c>
      <c r="AB30" s="21" t="s">
        <v>1658</v>
      </c>
      <c r="AC30" s="19">
        <v>71.8</v>
      </c>
      <c r="AD30" s="19">
        <v>66.5</v>
      </c>
      <c r="AE30" s="19"/>
      <c r="AF30" s="16"/>
      <c r="AG30" s="19">
        <v>138.3</v>
      </c>
      <c r="AH30" s="16" t="s">
        <v>1695</v>
      </c>
      <c r="AI30" s="16" t="s">
        <v>1696</v>
      </c>
      <c r="AJ30" s="16" t="s">
        <v>1697</v>
      </c>
      <c r="AK30" s="15">
        <v>3</v>
      </c>
      <c r="AL30" s="19" t="s">
        <v>150</v>
      </c>
      <c r="AM30" s="15" t="s">
        <v>150</v>
      </c>
      <c r="AN30" s="15" t="s">
        <v>150</v>
      </c>
      <c r="AO30" s="15">
        <v>4</v>
      </c>
      <c r="AP30" s="15">
        <v>2</v>
      </c>
      <c r="AQ30" s="15">
        <v>7</v>
      </c>
      <c r="AR30" s="15">
        <v>81.4</v>
      </c>
      <c r="AS30" s="15">
        <f t="shared" si="3"/>
        <v>75.275</v>
      </c>
      <c r="AT30" s="15">
        <v>3</v>
      </c>
      <c r="AU30" s="15" t="s">
        <v>150</v>
      </c>
      <c r="AV30" s="27"/>
      <c r="AW30" s="27"/>
      <c r="AX30" s="15"/>
      <c r="AY30" s="15"/>
    </row>
    <row r="31" ht="40" customHeight="1" spans="1:51">
      <c r="A31" s="15">
        <v>29</v>
      </c>
      <c r="B31" s="16"/>
      <c r="C31" s="16"/>
      <c r="D31" s="17"/>
      <c r="E31" s="18"/>
      <c r="F31" s="17"/>
      <c r="G31" s="19"/>
      <c r="H31" s="17"/>
      <c r="I31" s="20"/>
      <c r="J31" s="20"/>
      <c r="K31" s="18"/>
      <c r="L31" s="20"/>
      <c r="M31" s="21"/>
      <c r="N31" s="21"/>
      <c r="O31" s="21"/>
      <c r="P31" s="21"/>
      <c r="Q31" s="21"/>
      <c r="R31" s="21"/>
      <c r="S31" s="21"/>
      <c r="T31" s="21"/>
      <c r="U31" s="21"/>
      <c r="V31" s="18"/>
      <c r="W31" s="21"/>
      <c r="X31" s="21"/>
      <c r="Y31" s="21"/>
      <c r="Z31" s="21" t="s">
        <v>1723</v>
      </c>
      <c r="AA31" s="21" t="s">
        <v>1724</v>
      </c>
      <c r="AB31" s="21" t="s">
        <v>1658</v>
      </c>
      <c r="AC31" s="19">
        <v>65.6</v>
      </c>
      <c r="AD31" s="19">
        <v>66</v>
      </c>
      <c r="AE31" s="19"/>
      <c r="AF31" s="16"/>
      <c r="AG31" s="19">
        <v>131.6</v>
      </c>
      <c r="AH31" s="16" t="s">
        <v>1695</v>
      </c>
      <c r="AI31" s="16" t="s">
        <v>1696</v>
      </c>
      <c r="AJ31" s="16" t="s">
        <v>1697</v>
      </c>
      <c r="AK31" s="15">
        <v>9</v>
      </c>
      <c r="AL31" s="19" t="s">
        <v>150</v>
      </c>
      <c r="AM31" s="15" t="s">
        <v>150</v>
      </c>
      <c r="AN31" s="15" t="s">
        <v>150</v>
      </c>
      <c r="AO31" s="15">
        <v>4</v>
      </c>
      <c r="AP31" s="15">
        <v>2</v>
      </c>
      <c r="AQ31" s="15">
        <v>4</v>
      </c>
      <c r="AR31" s="15">
        <v>81.6</v>
      </c>
      <c r="AS31" s="15">
        <f t="shared" si="3"/>
        <v>73.7</v>
      </c>
      <c r="AT31" s="15">
        <v>4</v>
      </c>
      <c r="AU31" s="15" t="s">
        <v>150</v>
      </c>
      <c r="AV31" s="27"/>
      <c r="AW31" s="27"/>
      <c r="AX31" s="15"/>
      <c r="AY31" s="15"/>
    </row>
    <row r="32" s="7" customFormat="1" ht="40" customHeight="1" spans="1:51">
      <c r="A32" s="15">
        <v>30</v>
      </c>
      <c r="B32" s="16"/>
      <c r="C32" s="16"/>
      <c r="D32" s="17"/>
      <c r="E32" s="18"/>
      <c r="F32" s="17"/>
      <c r="G32" s="19"/>
      <c r="H32" s="17"/>
      <c r="I32" s="20"/>
      <c r="J32" s="20"/>
      <c r="K32" s="18"/>
      <c r="L32" s="20"/>
      <c r="M32" s="21"/>
      <c r="N32" s="21"/>
      <c r="O32" s="21"/>
      <c r="P32" s="21"/>
      <c r="Q32" s="21"/>
      <c r="R32" s="21"/>
      <c r="S32" s="21"/>
      <c r="T32" s="21"/>
      <c r="U32" s="21"/>
      <c r="V32" s="18"/>
      <c r="W32" s="21"/>
      <c r="X32" s="21"/>
      <c r="Y32" s="21"/>
      <c r="Z32" s="21" t="s">
        <v>1725</v>
      </c>
      <c r="AA32" s="21" t="s">
        <v>1726</v>
      </c>
      <c r="AB32" s="21" t="s">
        <v>1658</v>
      </c>
      <c r="AC32" s="19">
        <v>66.6</v>
      </c>
      <c r="AD32" s="19">
        <v>74</v>
      </c>
      <c r="AE32" s="19"/>
      <c r="AF32" s="16"/>
      <c r="AG32" s="19">
        <v>140.6</v>
      </c>
      <c r="AH32" s="16" t="s">
        <v>1695</v>
      </c>
      <c r="AI32" s="16" t="s">
        <v>1696</v>
      </c>
      <c r="AJ32" s="16" t="s">
        <v>1697</v>
      </c>
      <c r="AK32" s="15">
        <v>2</v>
      </c>
      <c r="AL32" s="19" t="s">
        <v>150</v>
      </c>
      <c r="AM32" s="15" t="s">
        <v>150</v>
      </c>
      <c r="AN32" s="15" t="s">
        <v>150</v>
      </c>
      <c r="AO32" s="15">
        <v>4</v>
      </c>
      <c r="AP32" s="15">
        <v>2</v>
      </c>
      <c r="AQ32" s="15">
        <v>11</v>
      </c>
      <c r="AR32" s="15">
        <v>76.8</v>
      </c>
      <c r="AS32" s="15">
        <f t="shared" si="3"/>
        <v>73.55</v>
      </c>
      <c r="AT32" s="15">
        <v>5</v>
      </c>
      <c r="AU32" s="15" t="s">
        <v>150</v>
      </c>
      <c r="AV32" s="28"/>
      <c r="AW32" s="28"/>
      <c r="AX32" s="15"/>
      <c r="AY32" s="15"/>
    </row>
    <row r="33" ht="40" customHeight="1" spans="1:51">
      <c r="A33" s="15">
        <v>31</v>
      </c>
      <c r="B33" s="16"/>
      <c r="C33" s="16"/>
      <c r="D33" s="17"/>
      <c r="E33" s="18"/>
      <c r="F33" s="17"/>
      <c r="G33" s="19"/>
      <c r="H33" s="17"/>
      <c r="I33" s="20"/>
      <c r="J33" s="20"/>
      <c r="K33" s="18"/>
      <c r="L33" s="20"/>
      <c r="M33" s="21"/>
      <c r="N33" s="21"/>
      <c r="O33" s="21"/>
      <c r="P33" s="21"/>
      <c r="Q33" s="21"/>
      <c r="R33" s="21"/>
      <c r="S33" s="21"/>
      <c r="T33" s="21"/>
      <c r="U33" s="21"/>
      <c r="V33" s="18"/>
      <c r="W33" s="21"/>
      <c r="X33" s="21"/>
      <c r="Y33" s="21"/>
      <c r="Z33" s="21" t="s">
        <v>1727</v>
      </c>
      <c r="AA33" s="21" t="s">
        <v>1728</v>
      </c>
      <c r="AB33" s="21" t="s">
        <v>1729</v>
      </c>
      <c r="AC33" s="19">
        <v>71.2</v>
      </c>
      <c r="AD33" s="19">
        <v>57</v>
      </c>
      <c r="AE33" s="19"/>
      <c r="AF33" s="16"/>
      <c r="AG33" s="19">
        <v>128.2</v>
      </c>
      <c r="AH33" s="16" t="s">
        <v>1659</v>
      </c>
      <c r="AI33" s="16" t="s">
        <v>1730</v>
      </c>
      <c r="AJ33" s="16" t="s">
        <v>1661</v>
      </c>
      <c r="AK33" s="15">
        <v>2</v>
      </c>
      <c r="AL33" s="19" t="s">
        <v>150</v>
      </c>
      <c r="AM33" s="15" t="s">
        <v>150</v>
      </c>
      <c r="AN33" s="15" t="s">
        <v>150</v>
      </c>
      <c r="AO33" s="15">
        <v>5</v>
      </c>
      <c r="AP33" s="15">
        <v>1</v>
      </c>
      <c r="AQ33" s="15">
        <v>6</v>
      </c>
      <c r="AR33" s="15">
        <v>79.8</v>
      </c>
      <c r="AS33" s="15">
        <f t="shared" si="3"/>
        <v>71.95</v>
      </c>
      <c r="AT33" s="15">
        <v>1</v>
      </c>
      <c r="AU33" s="15" t="s">
        <v>150</v>
      </c>
      <c r="AV33" s="26" t="s">
        <v>1731</v>
      </c>
      <c r="AW33" s="26"/>
      <c r="AX33" s="15"/>
      <c r="AY33" s="15"/>
    </row>
    <row r="34" ht="40" customHeight="1" spans="1:51">
      <c r="A34" s="15">
        <v>32</v>
      </c>
      <c r="B34" s="16"/>
      <c r="C34" s="16"/>
      <c r="D34" s="17"/>
      <c r="E34" s="18"/>
      <c r="F34" s="17"/>
      <c r="G34" s="19"/>
      <c r="H34" s="17"/>
      <c r="I34" s="20"/>
      <c r="J34" s="20"/>
      <c r="K34" s="18"/>
      <c r="L34" s="20"/>
      <c r="M34" s="21"/>
      <c r="N34" s="21"/>
      <c r="O34" s="21"/>
      <c r="P34" s="21"/>
      <c r="Q34" s="21"/>
      <c r="R34" s="21"/>
      <c r="S34" s="21"/>
      <c r="T34" s="21"/>
      <c r="U34" s="21"/>
      <c r="V34" s="18"/>
      <c r="W34" s="21"/>
      <c r="X34" s="21"/>
      <c r="Y34" s="21"/>
      <c r="Z34" s="21" t="s">
        <v>1732</v>
      </c>
      <c r="AA34" s="21" t="s">
        <v>1733</v>
      </c>
      <c r="AB34" s="21" t="s">
        <v>1734</v>
      </c>
      <c r="AC34" s="19">
        <v>62.4</v>
      </c>
      <c r="AD34" s="19">
        <v>66</v>
      </c>
      <c r="AE34" s="19"/>
      <c r="AF34" s="16"/>
      <c r="AG34" s="19">
        <v>128.4</v>
      </c>
      <c r="AH34" s="16" t="s">
        <v>1695</v>
      </c>
      <c r="AI34" s="16" t="s">
        <v>1696</v>
      </c>
      <c r="AJ34" s="16" t="s">
        <v>1697</v>
      </c>
      <c r="AK34" s="15">
        <v>12</v>
      </c>
      <c r="AL34" s="19" t="s">
        <v>150</v>
      </c>
      <c r="AM34" s="15" t="s">
        <v>150</v>
      </c>
      <c r="AN34" s="15" t="s">
        <v>150</v>
      </c>
      <c r="AO34" s="15">
        <v>6</v>
      </c>
      <c r="AP34" s="15">
        <v>1</v>
      </c>
      <c r="AQ34" s="15">
        <v>8</v>
      </c>
      <c r="AR34" s="15">
        <v>84.8</v>
      </c>
      <c r="AS34" s="15">
        <f t="shared" si="3"/>
        <v>74.5</v>
      </c>
      <c r="AT34" s="15">
        <v>4</v>
      </c>
      <c r="AU34" s="15" t="s">
        <v>150</v>
      </c>
      <c r="AV34" s="27"/>
      <c r="AW34" s="27"/>
      <c r="AX34" s="15"/>
      <c r="AY34" s="15"/>
    </row>
    <row r="35" ht="40" customHeight="1" spans="1:51">
      <c r="A35" s="15">
        <v>33</v>
      </c>
      <c r="B35" s="16"/>
      <c r="C35" s="16"/>
      <c r="D35" s="17"/>
      <c r="E35" s="18"/>
      <c r="F35" s="17"/>
      <c r="G35" s="19"/>
      <c r="H35" s="17"/>
      <c r="I35" s="20"/>
      <c r="J35" s="20"/>
      <c r="K35" s="18"/>
      <c r="L35" s="20"/>
      <c r="M35" s="21"/>
      <c r="N35" s="21"/>
      <c r="O35" s="21"/>
      <c r="P35" s="21"/>
      <c r="Q35" s="21"/>
      <c r="R35" s="21"/>
      <c r="S35" s="21"/>
      <c r="T35" s="21"/>
      <c r="U35" s="21"/>
      <c r="V35" s="18"/>
      <c r="W35" s="21"/>
      <c r="X35" s="21"/>
      <c r="Y35" s="21"/>
      <c r="Z35" s="21" t="s">
        <v>1735</v>
      </c>
      <c r="AA35" s="21" t="s">
        <v>1736</v>
      </c>
      <c r="AB35" s="21" t="s">
        <v>149</v>
      </c>
      <c r="AC35" s="19">
        <v>67.4</v>
      </c>
      <c r="AD35" s="19">
        <v>62.5</v>
      </c>
      <c r="AE35" s="19"/>
      <c r="AF35" s="16"/>
      <c r="AG35" s="19">
        <v>129.9</v>
      </c>
      <c r="AH35" s="16" t="s">
        <v>1695</v>
      </c>
      <c r="AI35" s="16" t="s">
        <v>1696</v>
      </c>
      <c r="AJ35" s="16" t="s">
        <v>1697</v>
      </c>
      <c r="AK35" s="15">
        <v>11</v>
      </c>
      <c r="AL35" s="19" t="s">
        <v>150</v>
      </c>
      <c r="AM35" s="15" t="s">
        <v>150</v>
      </c>
      <c r="AN35" s="15" t="s">
        <v>150</v>
      </c>
      <c r="AO35" s="15">
        <v>6</v>
      </c>
      <c r="AP35" s="15">
        <v>1</v>
      </c>
      <c r="AQ35" s="15">
        <v>10</v>
      </c>
      <c r="AR35" s="15">
        <v>83.4</v>
      </c>
      <c r="AS35" s="15">
        <f t="shared" si="3"/>
        <v>74.175</v>
      </c>
      <c r="AT35" s="15">
        <v>5</v>
      </c>
      <c r="AU35" s="15" t="s">
        <v>150</v>
      </c>
      <c r="AV35" s="27"/>
      <c r="AW35" s="27"/>
      <c r="AX35" s="15"/>
      <c r="AY35" s="15"/>
    </row>
    <row r="36" ht="40" customHeight="1" spans="1:51">
      <c r="A36" s="15">
        <v>34</v>
      </c>
      <c r="B36" s="16"/>
      <c r="C36" s="16"/>
      <c r="D36" s="17"/>
      <c r="E36" s="18"/>
      <c r="F36" s="17"/>
      <c r="G36" s="19"/>
      <c r="H36" s="17"/>
      <c r="I36" s="20"/>
      <c r="J36" s="20"/>
      <c r="K36" s="18"/>
      <c r="L36" s="20"/>
      <c r="M36" s="21"/>
      <c r="N36" s="21"/>
      <c r="O36" s="21"/>
      <c r="P36" s="21"/>
      <c r="Q36" s="21"/>
      <c r="R36" s="21"/>
      <c r="S36" s="21"/>
      <c r="T36" s="21"/>
      <c r="U36" s="21"/>
      <c r="V36" s="18"/>
      <c r="W36" s="21"/>
      <c r="X36" s="21"/>
      <c r="Y36" s="21"/>
      <c r="Z36" s="21" t="s">
        <v>1737</v>
      </c>
      <c r="AA36" s="21" t="s">
        <v>1738</v>
      </c>
      <c r="AB36" s="21" t="s">
        <v>1658</v>
      </c>
      <c r="AC36" s="19">
        <v>69.4</v>
      </c>
      <c r="AD36" s="19">
        <v>72</v>
      </c>
      <c r="AE36" s="19"/>
      <c r="AF36" s="16"/>
      <c r="AG36" s="19">
        <v>141.4</v>
      </c>
      <c r="AH36" s="16" t="s">
        <v>1659</v>
      </c>
      <c r="AI36" s="16" t="s">
        <v>1696</v>
      </c>
      <c r="AJ36" s="16" t="s">
        <v>1661</v>
      </c>
      <c r="AK36" s="15">
        <v>1</v>
      </c>
      <c r="AL36" s="19" t="s">
        <v>150</v>
      </c>
      <c r="AM36" s="15" t="s">
        <v>150</v>
      </c>
      <c r="AN36" s="15" t="s">
        <v>150</v>
      </c>
      <c r="AO36" s="15">
        <v>6</v>
      </c>
      <c r="AP36" s="15">
        <v>2</v>
      </c>
      <c r="AQ36" s="15">
        <v>6</v>
      </c>
      <c r="AR36" s="15">
        <v>84</v>
      </c>
      <c r="AS36" s="15">
        <f t="shared" si="3"/>
        <v>77.35</v>
      </c>
      <c r="AT36" s="15">
        <v>1</v>
      </c>
      <c r="AU36" s="15" t="s">
        <v>150</v>
      </c>
      <c r="AV36" s="27"/>
      <c r="AW36" s="27"/>
      <c r="AX36" s="15"/>
      <c r="AY36" s="15"/>
    </row>
    <row r="37" ht="40" customHeight="1" spans="1:51">
      <c r="A37" s="15">
        <v>35</v>
      </c>
      <c r="B37" s="16"/>
      <c r="C37" s="16"/>
      <c r="D37" s="17"/>
      <c r="E37" s="18"/>
      <c r="F37" s="17"/>
      <c r="G37" s="19"/>
      <c r="H37" s="17"/>
      <c r="I37" s="20"/>
      <c r="J37" s="20"/>
      <c r="K37" s="18"/>
      <c r="L37" s="20"/>
      <c r="M37" s="21"/>
      <c r="N37" s="21"/>
      <c r="O37" s="21"/>
      <c r="P37" s="21"/>
      <c r="Q37" s="21"/>
      <c r="R37" s="21"/>
      <c r="S37" s="21"/>
      <c r="T37" s="21"/>
      <c r="U37" s="21"/>
      <c r="V37" s="18"/>
      <c r="W37" s="21"/>
      <c r="X37" s="21"/>
      <c r="Y37" s="21"/>
      <c r="Z37" s="21" t="s">
        <v>1739</v>
      </c>
      <c r="AA37" s="21" t="s">
        <v>1740</v>
      </c>
      <c r="AB37" s="21" t="s">
        <v>1658</v>
      </c>
      <c r="AC37" s="19">
        <v>68.8</v>
      </c>
      <c r="AD37" s="19">
        <v>65.5</v>
      </c>
      <c r="AE37" s="19"/>
      <c r="AF37" s="16"/>
      <c r="AG37" s="19">
        <v>134.3</v>
      </c>
      <c r="AH37" s="16" t="s">
        <v>1695</v>
      </c>
      <c r="AI37" s="16" t="s">
        <v>1696</v>
      </c>
      <c r="AJ37" s="16" t="s">
        <v>1697</v>
      </c>
      <c r="AK37" s="15">
        <v>1</v>
      </c>
      <c r="AL37" s="19" t="s">
        <v>150</v>
      </c>
      <c r="AM37" s="15" t="s">
        <v>150</v>
      </c>
      <c r="AN37" s="15" t="s">
        <v>150</v>
      </c>
      <c r="AO37" s="15">
        <v>7</v>
      </c>
      <c r="AP37" s="15">
        <v>2</v>
      </c>
      <c r="AQ37" s="15">
        <v>7</v>
      </c>
      <c r="AR37" s="15">
        <v>82.6</v>
      </c>
      <c r="AS37" s="15">
        <f t="shared" si="3"/>
        <v>74.875</v>
      </c>
      <c r="AT37" s="15">
        <v>1</v>
      </c>
      <c r="AU37" s="15" t="s">
        <v>150</v>
      </c>
      <c r="AV37" s="27"/>
      <c r="AW37" s="27"/>
      <c r="AX37" s="15"/>
      <c r="AY37" s="15"/>
    </row>
    <row r="38" ht="40" customHeight="1" spans="1:51">
      <c r="A38" s="15">
        <v>36</v>
      </c>
      <c r="B38" s="16"/>
      <c r="C38" s="16"/>
      <c r="D38" s="17"/>
      <c r="E38" s="18"/>
      <c r="F38" s="17"/>
      <c r="G38" s="19"/>
      <c r="H38" s="17"/>
      <c r="I38" s="20"/>
      <c r="J38" s="20"/>
      <c r="K38" s="18"/>
      <c r="L38" s="20"/>
      <c r="M38" s="21"/>
      <c r="N38" s="21"/>
      <c r="O38" s="21"/>
      <c r="P38" s="21"/>
      <c r="Q38" s="21"/>
      <c r="R38" s="21"/>
      <c r="S38" s="21"/>
      <c r="T38" s="21"/>
      <c r="U38" s="21"/>
      <c r="V38" s="18"/>
      <c r="W38" s="21"/>
      <c r="X38" s="21"/>
      <c r="Y38" s="21"/>
      <c r="Z38" s="21" t="s">
        <v>1741</v>
      </c>
      <c r="AA38" s="21" t="s">
        <v>1742</v>
      </c>
      <c r="AB38" s="21" t="s">
        <v>1743</v>
      </c>
      <c r="AC38" s="19">
        <v>58</v>
      </c>
      <c r="AD38" s="19">
        <v>64</v>
      </c>
      <c r="AE38" s="19"/>
      <c r="AF38" s="16"/>
      <c r="AG38" s="19">
        <v>122</v>
      </c>
      <c r="AH38" s="16" t="s">
        <v>1695</v>
      </c>
      <c r="AI38" s="16" t="s">
        <v>1696</v>
      </c>
      <c r="AJ38" s="16" t="s">
        <v>1697</v>
      </c>
      <c r="AK38" s="15">
        <v>9</v>
      </c>
      <c r="AL38" s="19" t="s">
        <v>150</v>
      </c>
      <c r="AM38" s="15" t="s">
        <v>150</v>
      </c>
      <c r="AN38" s="15" t="s">
        <v>150</v>
      </c>
      <c r="AO38" s="15">
        <v>7</v>
      </c>
      <c r="AP38" s="15">
        <v>2</v>
      </c>
      <c r="AQ38" s="15">
        <v>10</v>
      </c>
      <c r="AR38" s="15">
        <v>86.4</v>
      </c>
      <c r="AS38" s="15">
        <f t="shared" si="3"/>
        <v>73.7</v>
      </c>
      <c r="AT38" s="15">
        <v>2</v>
      </c>
      <c r="AU38" s="15" t="s">
        <v>150</v>
      </c>
      <c r="AV38" s="27"/>
      <c r="AW38" s="27"/>
      <c r="AX38" s="15"/>
      <c r="AY38" s="15"/>
    </row>
    <row r="39" ht="40" customHeight="1" spans="1:51">
      <c r="A39" s="15">
        <v>37</v>
      </c>
      <c r="B39" s="16"/>
      <c r="C39" s="16"/>
      <c r="D39" s="17"/>
      <c r="E39" s="18"/>
      <c r="F39" s="17"/>
      <c r="G39" s="19"/>
      <c r="H39" s="17"/>
      <c r="I39" s="20"/>
      <c r="J39" s="20"/>
      <c r="K39" s="18"/>
      <c r="L39" s="20"/>
      <c r="M39" s="21"/>
      <c r="N39" s="21"/>
      <c r="O39" s="21"/>
      <c r="P39" s="21"/>
      <c r="Q39" s="21"/>
      <c r="R39" s="21"/>
      <c r="S39" s="21"/>
      <c r="T39" s="21"/>
      <c r="U39" s="21"/>
      <c r="V39" s="18"/>
      <c r="W39" s="21"/>
      <c r="X39" s="21"/>
      <c r="Y39" s="21"/>
      <c r="Z39" s="21" t="s">
        <v>1744</v>
      </c>
      <c r="AA39" s="21" t="s">
        <v>1745</v>
      </c>
      <c r="AB39" s="21" t="s">
        <v>1658</v>
      </c>
      <c r="AC39" s="19">
        <v>58.6</v>
      </c>
      <c r="AD39" s="19">
        <v>66.5</v>
      </c>
      <c r="AE39" s="19"/>
      <c r="AF39" s="16"/>
      <c r="AG39" s="19">
        <v>125.1</v>
      </c>
      <c r="AH39" s="16" t="s">
        <v>1695</v>
      </c>
      <c r="AI39" s="16" t="s">
        <v>1696</v>
      </c>
      <c r="AJ39" s="16" t="s">
        <v>1697</v>
      </c>
      <c r="AK39" s="15">
        <v>6</v>
      </c>
      <c r="AL39" s="19" t="s">
        <v>150</v>
      </c>
      <c r="AM39" s="15" t="s">
        <v>150</v>
      </c>
      <c r="AN39" s="15" t="s">
        <v>150</v>
      </c>
      <c r="AO39" s="15">
        <v>7</v>
      </c>
      <c r="AP39" s="15">
        <v>2</v>
      </c>
      <c r="AQ39" s="15">
        <v>6</v>
      </c>
      <c r="AR39" s="15">
        <v>83.2</v>
      </c>
      <c r="AS39" s="15">
        <f t="shared" si="3"/>
        <v>72.875</v>
      </c>
      <c r="AT39" s="15">
        <v>3</v>
      </c>
      <c r="AU39" s="15" t="s">
        <v>150</v>
      </c>
      <c r="AV39" s="27"/>
      <c r="AW39" s="27"/>
      <c r="AX39" s="15"/>
      <c r="AY39" s="15"/>
    </row>
    <row r="40" ht="40" customHeight="1" spans="1:51">
      <c r="A40" s="15">
        <v>38</v>
      </c>
      <c r="B40" s="16"/>
      <c r="C40" s="16"/>
      <c r="D40" s="17"/>
      <c r="E40" s="18"/>
      <c r="F40" s="17"/>
      <c r="G40" s="19"/>
      <c r="H40" s="17"/>
      <c r="I40" s="20"/>
      <c r="J40" s="20"/>
      <c r="K40" s="18"/>
      <c r="L40" s="20"/>
      <c r="M40" s="21"/>
      <c r="N40" s="21"/>
      <c r="O40" s="21"/>
      <c r="P40" s="21"/>
      <c r="Q40" s="21"/>
      <c r="R40" s="21"/>
      <c r="S40" s="21"/>
      <c r="T40" s="21"/>
      <c r="U40" s="21"/>
      <c r="V40" s="18"/>
      <c r="W40" s="21"/>
      <c r="X40" s="21"/>
      <c r="Y40" s="21"/>
      <c r="Z40" s="21" t="s">
        <v>1746</v>
      </c>
      <c r="AA40" s="21" t="s">
        <v>580</v>
      </c>
      <c r="AB40" s="21" t="s">
        <v>1658</v>
      </c>
      <c r="AC40" s="19">
        <v>61.2</v>
      </c>
      <c r="AD40" s="19">
        <v>63</v>
      </c>
      <c r="AE40" s="19"/>
      <c r="AF40" s="16"/>
      <c r="AG40" s="19">
        <v>124.2</v>
      </c>
      <c r="AH40" s="16" t="s">
        <v>1695</v>
      </c>
      <c r="AI40" s="16" t="s">
        <v>1696</v>
      </c>
      <c r="AJ40" s="16" t="s">
        <v>1697</v>
      </c>
      <c r="AK40" s="15">
        <v>7</v>
      </c>
      <c r="AL40" s="19" t="s">
        <v>150</v>
      </c>
      <c r="AM40" s="15" t="s">
        <v>150</v>
      </c>
      <c r="AN40" s="15" t="s">
        <v>150</v>
      </c>
      <c r="AO40" s="15">
        <v>7</v>
      </c>
      <c r="AP40" s="15">
        <v>2</v>
      </c>
      <c r="AQ40" s="15">
        <v>4</v>
      </c>
      <c r="AR40" s="15">
        <v>82.8</v>
      </c>
      <c r="AS40" s="15">
        <f t="shared" si="3"/>
        <v>72.45</v>
      </c>
      <c r="AT40" s="15">
        <v>4</v>
      </c>
      <c r="AU40" s="15" t="s">
        <v>150</v>
      </c>
      <c r="AV40" s="27"/>
      <c r="AW40" s="27"/>
      <c r="AX40" s="15"/>
      <c r="AY40" s="15"/>
    </row>
    <row r="41" ht="40" customHeight="1" spans="1:51">
      <c r="A41" s="15">
        <v>39</v>
      </c>
      <c r="B41" s="16"/>
      <c r="C41" s="16"/>
      <c r="D41" s="17"/>
      <c r="E41" s="18"/>
      <c r="F41" s="17"/>
      <c r="G41" s="19"/>
      <c r="H41" s="17"/>
      <c r="I41" s="20"/>
      <c r="J41" s="20"/>
      <c r="K41" s="18"/>
      <c r="L41" s="20"/>
      <c r="M41" s="21"/>
      <c r="N41" s="21"/>
      <c r="O41" s="21"/>
      <c r="P41" s="21"/>
      <c r="Q41" s="21"/>
      <c r="R41" s="21"/>
      <c r="S41" s="21"/>
      <c r="T41" s="21"/>
      <c r="U41" s="21"/>
      <c r="V41" s="18"/>
      <c r="W41" s="21"/>
      <c r="X41" s="21"/>
      <c r="Y41" s="21"/>
      <c r="Z41" s="21" t="s">
        <v>1747</v>
      </c>
      <c r="AA41" s="21" t="s">
        <v>1748</v>
      </c>
      <c r="AB41" s="21" t="s">
        <v>1749</v>
      </c>
      <c r="AC41" s="19">
        <v>65.6</v>
      </c>
      <c r="AD41" s="19">
        <v>61</v>
      </c>
      <c r="AE41" s="19"/>
      <c r="AF41" s="16"/>
      <c r="AG41" s="19">
        <v>126.6</v>
      </c>
      <c r="AH41" s="16" t="s">
        <v>1695</v>
      </c>
      <c r="AI41" s="16" t="s">
        <v>1696</v>
      </c>
      <c r="AJ41" s="16" t="s">
        <v>1697</v>
      </c>
      <c r="AK41" s="15">
        <v>2</v>
      </c>
      <c r="AL41" s="19" t="s">
        <v>150</v>
      </c>
      <c r="AM41" s="15" t="s">
        <v>150</v>
      </c>
      <c r="AN41" s="15" t="s">
        <v>150</v>
      </c>
      <c r="AO41" s="15">
        <v>7</v>
      </c>
      <c r="AP41" s="15">
        <v>2</v>
      </c>
      <c r="AQ41" s="15">
        <v>3</v>
      </c>
      <c r="AR41" s="15">
        <v>80.4</v>
      </c>
      <c r="AS41" s="15">
        <f t="shared" si="3"/>
        <v>71.85</v>
      </c>
      <c r="AT41" s="15">
        <v>5</v>
      </c>
      <c r="AU41" s="15" t="s">
        <v>150</v>
      </c>
      <c r="AV41" s="27"/>
      <c r="AW41" s="27"/>
      <c r="AX41" s="15"/>
      <c r="AY41" s="15"/>
    </row>
    <row r="42" ht="40" customHeight="1" spans="1:51">
      <c r="A42" s="15">
        <v>40</v>
      </c>
      <c r="B42" s="16"/>
      <c r="C42" s="16"/>
      <c r="D42" s="17"/>
      <c r="E42" s="18"/>
      <c r="F42" s="17"/>
      <c r="G42" s="19"/>
      <c r="H42" s="17"/>
      <c r="I42" s="20"/>
      <c r="J42" s="20"/>
      <c r="K42" s="18"/>
      <c r="L42" s="20"/>
      <c r="M42" s="21"/>
      <c r="N42" s="21"/>
      <c r="O42" s="21"/>
      <c r="P42" s="21"/>
      <c r="Q42" s="21"/>
      <c r="R42" s="21"/>
      <c r="S42" s="21"/>
      <c r="T42" s="21"/>
      <c r="U42" s="21"/>
      <c r="V42" s="18"/>
      <c r="W42" s="21"/>
      <c r="X42" s="21"/>
      <c r="Y42" s="21"/>
      <c r="Z42" s="21" t="s">
        <v>1750</v>
      </c>
      <c r="AA42" s="21" t="s">
        <v>1751</v>
      </c>
      <c r="AB42" s="21" t="s">
        <v>1658</v>
      </c>
      <c r="AC42" s="19">
        <v>76.4</v>
      </c>
      <c r="AD42" s="19">
        <v>65</v>
      </c>
      <c r="AE42" s="19"/>
      <c r="AF42" s="16"/>
      <c r="AG42" s="19">
        <v>141.4</v>
      </c>
      <c r="AH42" s="16" t="s">
        <v>1711</v>
      </c>
      <c r="AI42" s="16" t="s">
        <v>1712</v>
      </c>
      <c r="AJ42" s="16" t="s">
        <v>1713</v>
      </c>
      <c r="AK42" s="15">
        <v>1</v>
      </c>
      <c r="AL42" s="19" t="s">
        <v>150</v>
      </c>
      <c r="AM42" s="15" t="s">
        <v>150</v>
      </c>
      <c r="AN42" s="15" t="s">
        <v>150</v>
      </c>
      <c r="AO42" s="15">
        <v>7</v>
      </c>
      <c r="AP42" s="15">
        <v>1</v>
      </c>
      <c r="AQ42" s="15">
        <v>7</v>
      </c>
      <c r="AR42" s="15">
        <v>81.8</v>
      </c>
      <c r="AS42" s="15">
        <f t="shared" si="3"/>
        <v>76.25</v>
      </c>
      <c r="AT42" s="15">
        <v>1</v>
      </c>
      <c r="AU42" s="15" t="s">
        <v>150</v>
      </c>
      <c r="AV42" s="27"/>
      <c r="AW42" s="27"/>
      <c r="AX42" s="15"/>
      <c r="AY42" s="15"/>
    </row>
    <row r="43" ht="40" customHeight="1" spans="1:51">
      <c r="A43" s="15">
        <v>41</v>
      </c>
      <c r="B43" s="16"/>
      <c r="C43" s="16"/>
      <c r="D43" s="17"/>
      <c r="E43" s="18"/>
      <c r="F43" s="17"/>
      <c r="G43" s="19"/>
      <c r="H43" s="17"/>
      <c r="I43" s="20"/>
      <c r="J43" s="20"/>
      <c r="K43" s="18"/>
      <c r="L43" s="20"/>
      <c r="M43" s="21"/>
      <c r="N43" s="21"/>
      <c r="O43" s="21"/>
      <c r="P43" s="21"/>
      <c r="Q43" s="21"/>
      <c r="R43" s="21"/>
      <c r="S43" s="21"/>
      <c r="T43" s="21"/>
      <c r="U43" s="21"/>
      <c r="V43" s="18"/>
      <c r="W43" s="21"/>
      <c r="X43" s="21"/>
      <c r="Y43" s="21"/>
      <c r="Z43" s="21" t="s">
        <v>1752</v>
      </c>
      <c r="AA43" s="21" t="s">
        <v>1753</v>
      </c>
      <c r="AB43" s="21" t="s">
        <v>1658</v>
      </c>
      <c r="AC43" s="19">
        <v>70.2</v>
      </c>
      <c r="AD43" s="19">
        <v>67.5</v>
      </c>
      <c r="AE43" s="19"/>
      <c r="AF43" s="16"/>
      <c r="AG43" s="19">
        <v>137.7</v>
      </c>
      <c r="AH43" s="16" t="s">
        <v>1711</v>
      </c>
      <c r="AI43" s="16" t="s">
        <v>1712</v>
      </c>
      <c r="AJ43" s="16" t="s">
        <v>1713</v>
      </c>
      <c r="AK43" s="15">
        <v>2</v>
      </c>
      <c r="AL43" s="19" t="s">
        <v>150</v>
      </c>
      <c r="AM43" s="15" t="s">
        <v>150</v>
      </c>
      <c r="AN43" s="15" t="s">
        <v>150</v>
      </c>
      <c r="AO43" s="15">
        <v>7</v>
      </c>
      <c r="AP43" s="15">
        <v>1</v>
      </c>
      <c r="AQ43" s="15">
        <v>3</v>
      </c>
      <c r="AR43" s="15">
        <v>83.2</v>
      </c>
      <c r="AS43" s="15">
        <f t="shared" si="3"/>
        <v>76.025</v>
      </c>
      <c r="AT43" s="15">
        <v>2</v>
      </c>
      <c r="AU43" s="15" t="s">
        <v>150</v>
      </c>
      <c r="AV43" s="27"/>
      <c r="AW43" s="27"/>
      <c r="AX43" s="15"/>
      <c r="AY43" s="15"/>
    </row>
    <row r="44" ht="40" customHeight="1" spans="1:51">
      <c r="A44" s="15">
        <v>42</v>
      </c>
      <c r="B44" s="16"/>
      <c r="C44" s="16"/>
      <c r="D44" s="17"/>
      <c r="E44" s="18"/>
      <c r="F44" s="17"/>
      <c r="G44" s="19"/>
      <c r="H44" s="17"/>
      <c r="I44" s="20"/>
      <c r="J44" s="20"/>
      <c r="K44" s="18"/>
      <c r="L44" s="20"/>
      <c r="M44" s="21"/>
      <c r="N44" s="21"/>
      <c r="O44" s="21"/>
      <c r="P44" s="21"/>
      <c r="Q44" s="21"/>
      <c r="R44" s="21"/>
      <c r="S44" s="21"/>
      <c r="T44" s="21"/>
      <c r="U44" s="21"/>
      <c r="V44" s="18"/>
      <c r="W44" s="21"/>
      <c r="X44" s="21"/>
      <c r="Y44" s="21"/>
      <c r="Z44" s="21" t="s">
        <v>1754</v>
      </c>
      <c r="AA44" s="21" t="s">
        <v>1755</v>
      </c>
      <c r="AB44" s="21" t="s">
        <v>1658</v>
      </c>
      <c r="AC44" s="19">
        <v>64.4</v>
      </c>
      <c r="AD44" s="19">
        <v>68</v>
      </c>
      <c r="AE44" s="19"/>
      <c r="AF44" s="16"/>
      <c r="AG44" s="19">
        <v>132.4</v>
      </c>
      <c r="AH44" s="16" t="s">
        <v>1711</v>
      </c>
      <c r="AI44" s="16" t="s">
        <v>1712</v>
      </c>
      <c r="AJ44" s="16" t="s">
        <v>1713</v>
      </c>
      <c r="AK44" s="15">
        <v>5</v>
      </c>
      <c r="AL44" s="19" t="s">
        <v>150</v>
      </c>
      <c r="AM44" s="15" t="s">
        <v>150</v>
      </c>
      <c r="AN44" s="15" t="s">
        <v>150</v>
      </c>
      <c r="AO44" s="15">
        <v>7</v>
      </c>
      <c r="AP44" s="15">
        <v>1</v>
      </c>
      <c r="AQ44" s="15">
        <v>5</v>
      </c>
      <c r="AR44" s="15">
        <v>82.6</v>
      </c>
      <c r="AS44" s="15">
        <f t="shared" si="3"/>
        <v>74.4</v>
      </c>
      <c r="AT44" s="15">
        <v>3</v>
      </c>
      <c r="AU44" s="15" t="s">
        <v>150</v>
      </c>
      <c r="AV44" s="27"/>
      <c r="AW44" s="27"/>
      <c r="AX44" s="15"/>
      <c r="AY44" s="15"/>
    </row>
    <row r="45" ht="40" customHeight="1" spans="1:51">
      <c r="A45" s="15">
        <v>43</v>
      </c>
      <c r="B45" s="16"/>
      <c r="C45" s="16"/>
      <c r="D45" s="17"/>
      <c r="E45" s="18"/>
      <c r="F45" s="17"/>
      <c r="G45" s="19"/>
      <c r="H45" s="17"/>
      <c r="I45" s="20"/>
      <c r="J45" s="20"/>
      <c r="K45" s="18"/>
      <c r="L45" s="20"/>
      <c r="M45" s="21"/>
      <c r="N45" s="21"/>
      <c r="O45" s="21"/>
      <c r="P45" s="21"/>
      <c r="Q45" s="21"/>
      <c r="R45" s="21"/>
      <c r="S45" s="21"/>
      <c r="T45" s="21"/>
      <c r="U45" s="21"/>
      <c r="V45" s="18"/>
      <c r="W45" s="21"/>
      <c r="X45" s="21"/>
      <c r="Y45" s="21"/>
      <c r="Z45" s="21" t="s">
        <v>1756</v>
      </c>
      <c r="AA45" s="21" t="s">
        <v>1757</v>
      </c>
      <c r="AB45" s="21" t="s">
        <v>1658</v>
      </c>
      <c r="AC45" s="19">
        <v>71.6</v>
      </c>
      <c r="AD45" s="19">
        <v>64.5</v>
      </c>
      <c r="AE45" s="19"/>
      <c r="AF45" s="16"/>
      <c r="AG45" s="19">
        <v>136.1</v>
      </c>
      <c r="AH45" s="16" t="s">
        <v>1711</v>
      </c>
      <c r="AI45" s="16" t="s">
        <v>1712</v>
      </c>
      <c r="AJ45" s="16" t="s">
        <v>1713</v>
      </c>
      <c r="AK45" s="15">
        <v>1</v>
      </c>
      <c r="AL45" s="19" t="s">
        <v>150</v>
      </c>
      <c r="AM45" s="15" t="s">
        <v>150</v>
      </c>
      <c r="AN45" s="15" t="s">
        <v>150</v>
      </c>
      <c r="AO45" s="15">
        <v>8</v>
      </c>
      <c r="AP45" s="15">
        <v>2</v>
      </c>
      <c r="AQ45" s="15">
        <v>4</v>
      </c>
      <c r="AR45" s="15">
        <v>82.6</v>
      </c>
      <c r="AS45" s="15">
        <f t="shared" si="3"/>
        <v>75.325</v>
      </c>
      <c r="AT45" s="15">
        <v>1</v>
      </c>
      <c r="AU45" s="15" t="s">
        <v>150</v>
      </c>
      <c r="AV45" s="27"/>
      <c r="AW45" s="27"/>
      <c r="AX45" s="15"/>
      <c r="AY45" s="15"/>
    </row>
    <row r="46" s="7" customFormat="1" ht="40" customHeight="1" spans="1:51">
      <c r="A46" s="15">
        <v>44</v>
      </c>
      <c r="B46" s="16"/>
      <c r="C46" s="16"/>
      <c r="D46" s="17"/>
      <c r="E46" s="18"/>
      <c r="F46" s="17"/>
      <c r="G46" s="19"/>
      <c r="H46" s="17"/>
      <c r="I46" s="20"/>
      <c r="J46" s="20"/>
      <c r="K46" s="18"/>
      <c r="L46" s="20"/>
      <c r="M46" s="21"/>
      <c r="N46" s="21"/>
      <c r="O46" s="21"/>
      <c r="P46" s="21"/>
      <c r="Q46" s="21"/>
      <c r="R46" s="21"/>
      <c r="S46" s="21"/>
      <c r="T46" s="21"/>
      <c r="U46" s="21"/>
      <c r="V46" s="18"/>
      <c r="W46" s="21"/>
      <c r="X46" s="21"/>
      <c r="Y46" s="21"/>
      <c r="Z46" s="21" t="s">
        <v>1758</v>
      </c>
      <c r="AA46" s="21" t="s">
        <v>1759</v>
      </c>
      <c r="AB46" s="21" t="s">
        <v>1658</v>
      </c>
      <c r="AC46" s="19">
        <v>69.4</v>
      </c>
      <c r="AD46" s="19">
        <v>57.5</v>
      </c>
      <c r="AE46" s="19"/>
      <c r="AF46" s="16"/>
      <c r="AG46" s="19">
        <v>126.9</v>
      </c>
      <c r="AH46" s="16" t="s">
        <v>1695</v>
      </c>
      <c r="AI46" s="16" t="s">
        <v>1696</v>
      </c>
      <c r="AJ46" s="16" t="s">
        <v>1697</v>
      </c>
      <c r="AK46" s="15">
        <v>1</v>
      </c>
      <c r="AL46" s="19" t="s">
        <v>150</v>
      </c>
      <c r="AM46" s="15" t="s">
        <v>150</v>
      </c>
      <c r="AN46" s="15" t="s">
        <v>150</v>
      </c>
      <c r="AO46" s="15">
        <v>9</v>
      </c>
      <c r="AP46" s="15">
        <v>2</v>
      </c>
      <c r="AQ46" s="15">
        <v>10</v>
      </c>
      <c r="AR46" s="15">
        <v>81.6</v>
      </c>
      <c r="AS46" s="15">
        <f t="shared" si="3"/>
        <v>72.525</v>
      </c>
      <c r="AT46" s="15">
        <v>1</v>
      </c>
      <c r="AU46" s="15" t="s">
        <v>150</v>
      </c>
      <c r="AV46" s="28"/>
      <c r="AW46" s="28"/>
      <c r="AX46" s="15"/>
      <c r="AY46" s="15"/>
    </row>
    <row r="47" ht="40" customHeight="1" spans="1:51">
      <c r="A47" s="15">
        <v>45</v>
      </c>
      <c r="B47" s="16"/>
      <c r="C47" s="16"/>
      <c r="D47" s="17"/>
      <c r="E47" s="18"/>
      <c r="F47" s="17"/>
      <c r="G47" s="19"/>
      <c r="H47" s="17"/>
      <c r="I47" s="20"/>
      <c r="J47" s="20"/>
      <c r="K47" s="18"/>
      <c r="L47" s="20"/>
      <c r="M47" s="21"/>
      <c r="N47" s="21"/>
      <c r="O47" s="21"/>
      <c r="P47" s="21"/>
      <c r="Q47" s="21"/>
      <c r="R47" s="21"/>
      <c r="S47" s="21"/>
      <c r="T47" s="21"/>
      <c r="U47" s="21"/>
      <c r="V47" s="18"/>
      <c r="W47" s="21"/>
      <c r="X47" s="21"/>
      <c r="Y47" s="21"/>
      <c r="Z47" s="21" t="s">
        <v>1760</v>
      </c>
      <c r="AA47" s="21" t="s">
        <v>1761</v>
      </c>
      <c r="AB47" s="21" t="s">
        <v>1658</v>
      </c>
      <c r="AC47" s="19">
        <v>57.2</v>
      </c>
      <c r="AD47" s="19">
        <v>57.5</v>
      </c>
      <c r="AE47" s="19"/>
      <c r="AF47" s="16"/>
      <c r="AG47" s="19">
        <v>114.7</v>
      </c>
      <c r="AH47" s="16" t="s">
        <v>1695</v>
      </c>
      <c r="AI47" s="16" t="s">
        <v>1696</v>
      </c>
      <c r="AJ47" s="16" t="s">
        <v>1697</v>
      </c>
      <c r="AK47" s="15">
        <v>11</v>
      </c>
      <c r="AL47" s="19" t="s">
        <v>150</v>
      </c>
      <c r="AM47" s="15" t="s">
        <v>150</v>
      </c>
      <c r="AN47" s="15" t="s">
        <v>150</v>
      </c>
      <c r="AO47" s="15">
        <v>9</v>
      </c>
      <c r="AP47" s="15">
        <v>2</v>
      </c>
      <c r="AQ47" s="15">
        <v>5</v>
      </c>
      <c r="AR47" s="15">
        <v>83.6</v>
      </c>
      <c r="AS47" s="15">
        <f t="shared" si="3"/>
        <v>70.475</v>
      </c>
      <c r="AT47" s="15">
        <v>5</v>
      </c>
      <c r="AU47" s="15" t="s">
        <v>150</v>
      </c>
      <c r="AV47" s="26" t="s">
        <v>1762</v>
      </c>
      <c r="AW47" s="26"/>
      <c r="AX47" s="15"/>
      <c r="AY47" s="15"/>
    </row>
    <row r="48" ht="40" customHeight="1" spans="1:51">
      <c r="A48" s="15">
        <v>46</v>
      </c>
      <c r="B48" s="16"/>
      <c r="C48" s="16"/>
      <c r="D48" s="17"/>
      <c r="E48" s="18"/>
      <c r="F48" s="17"/>
      <c r="G48" s="19"/>
      <c r="H48" s="17"/>
      <c r="I48" s="20"/>
      <c r="J48" s="20"/>
      <c r="K48" s="18"/>
      <c r="L48" s="20"/>
      <c r="M48" s="21"/>
      <c r="N48" s="21"/>
      <c r="O48" s="21"/>
      <c r="P48" s="21"/>
      <c r="Q48" s="21"/>
      <c r="R48" s="21"/>
      <c r="S48" s="21"/>
      <c r="T48" s="21"/>
      <c r="U48" s="21"/>
      <c r="V48" s="18"/>
      <c r="W48" s="21"/>
      <c r="X48" s="21"/>
      <c r="Y48" s="21"/>
      <c r="Z48" s="21" t="s">
        <v>1763</v>
      </c>
      <c r="AA48" s="21" t="s">
        <v>1764</v>
      </c>
      <c r="AB48" s="21" t="s">
        <v>1658</v>
      </c>
      <c r="AC48" s="19">
        <v>64.2</v>
      </c>
      <c r="AD48" s="19">
        <v>68.5</v>
      </c>
      <c r="AE48" s="19"/>
      <c r="AF48" s="16"/>
      <c r="AG48" s="19">
        <v>132.7</v>
      </c>
      <c r="AH48" s="16" t="s">
        <v>1695</v>
      </c>
      <c r="AI48" s="16" t="s">
        <v>1696</v>
      </c>
      <c r="AJ48" s="16" t="s">
        <v>1697</v>
      </c>
      <c r="AK48" s="15">
        <v>4</v>
      </c>
      <c r="AL48" s="19" t="s">
        <v>150</v>
      </c>
      <c r="AM48" s="15" t="s">
        <v>150</v>
      </c>
      <c r="AN48" s="15" t="s">
        <v>150</v>
      </c>
      <c r="AO48" s="15">
        <v>10</v>
      </c>
      <c r="AP48" s="15">
        <v>2</v>
      </c>
      <c r="AQ48" s="15">
        <v>7</v>
      </c>
      <c r="AR48" s="15">
        <v>82.2</v>
      </c>
      <c r="AS48" s="15">
        <f t="shared" si="3"/>
        <v>74.275</v>
      </c>
      <c r="AT48" s="15">
        <v>3</v>
      </c>
      <c r="AU48" s="15" t="s">
        <v>150</v>
      </c>
      <c r="AV48" s="27"/>
      <c r="AW48" s="27"/>
      <c r="AX48" s="15"/>
      <c r="AY48" s="15"/>
    </row>
    <row r="49" ht="40" customHeight="1" spans="1:51">
      <c r="A49" s="15">
        <v>47</v>
      </c>
      <c r="B49" s="16"/>
      <c r="C49" s="16"/>
      <c r="D49" s="17"/>
      <c r="E49" s="18"/>
      <c r="F49" s="17"/>
      <c r="G49" s="19"/>
      <c r="H49" s="17"/>
      <c r="I49" s="20"/>
      <c r="J49" s="20"/>
      <c r="K49" s="18"/>
      <c r="L49" s="20"/>
      <c r="M49" s="21"/>
      <c r="N49" s="21"/>
      <c r="O49" s="21"/>
      <c r="P49" s="21"/>
      <c r="Q49" s="21"/>
      <c r="R49" s="21"/>
      <c r="S49" s="21"/>
      <c r="T49" s="21"/>
      <c r="U49" s="21"/>
      <c r="V49" s="18"/>
      <c r="W49" s="21"/>
      <c r="X49" s="21"/>
      <c r="Y49" s="21"/>
      <c r="Z49" s="21" t="s">
        <v>1765</v>
      </c>
      <c r="AA49" s="21" t="s">
        <v>1766</v>
      </c>
      <c r="AB49" s="21" t="s">
        <v>1658</v>
      </c>
      <c r="AC49" s="19">
        <v>70.4</v>
      </c>
      <c r="AD49" s="19">
        <v>60</v>
      </c>
      <c r="AE49" s="19"/>
      <c r="AF49" s="16"/>
      <c r="AG49" s="19">
        <v>130.4</v>
      </c>
      <c r="AH49" s="16" t="s">
        <v>1711</v>
      </c>
      <c r="AI49" s="16" t="s">
        <v>1712</v>
      </c>
      <c r="AJ49" s="16" t="s">
        <v>1713</v>
      </c>
      <c r="AK49" s="15">
        <v>2</v>
      </c>
      <c r="AL49" s="19" t="s">
        <v>150</v>
      </c>
      <c r="AM49" s="15" t="s">
        <v>150</v>
      </c>
      <c r="AN49" s="15" t="s">
        <v>150</v>
      </c>
      <c r="AO49" s="15">
        <v>10</v>
      </c>
      <c r="AP49" s="15">
        <v>1</v>
      </c>
      <c r="AQ49" s="15">
        <v>5</v>
      </c>
      <c r="AR49" s="15">
        <v>79.2</v>
      </c>
      <c r="AS49" s="15">
        <f t="shared" si="3"/>
        <v>72.2</v>
      </c>
      <c r="AT49" s="15">
        <v>1</v>
      </c>
      <c r="AU49" s="15" t="s">
        <v>150</v>
      </c>
      <c r="AV49" s="27"/>
      <c r="AW49" s="27"/>
      <c r="AX49" s="15"/>
      <c r="AY49" s="15"/>
    </row>
    <row r="50" ht="40" customHeight="1" spans="1:51">
      <c r="A50" s="15">
        <v>48</v>
      </c>
      <c r="B50" s="16"/>
      <c r="C50" s="16"/>
      <c r="D50" s="17"/>
      <c r="E50" s="18"/>
      <c r="F50" s="17"/>
      <c r="G50" s="19"/>
      <c r="H50" s="17"/>
      <c r="I50" s="20"/>
      <c r="J50" s="20"/>
      <c r="K50" s="18"/>
      <c r="L50" s="20"/>
      <c r="M50" s="21"/>
      <c r="N50" s="21"/>
      <c r="O50" s="21"/>
      <c r="P50" s="21"/>
      <c r="Q50" s="21"/>
      <c r="R50" s="21"/>
      <c r="S50" s="21"/>
      <c r="T50" s="21"/>
      <c r="U50" s="21"/>
      <c r="V50" s="18"/>
      <c r="W50" s="21"/>
      <c r="X50" s="21"/>
      <c r="Y50" s="21"/>
      <c r="Z50" s="21" t="s">
        <v>1767</v>
      </c>
      <c r="AA50" s="21" t="s">
        <v>1768</v>
      </c>
      <c r="AB50" s="21" t="s">
        <v>1658</v>
      </c>
      <c r="AC50" s="19">
        <v>69.4</v>
      </c>
      <c r="AD50" s="19">
        <v>66.5</v>
      </c>
      <c r="AE50" s="19"/>
      <c r="AF50" s="16"/>
      <c r="AG50" s="19">
        <v>135.9</v>
      </c>
      <c r="AH50" s="16" t="s">
        <v>1695</v>
      </c>
      <c r="AI50" s="16" t="s">
        <v>1696</v>
      </c>
      <c r="AJ50" s="16" t="s">
        <v>1697</v>
      </c>
      <c r="AK50" s="15">
        <v>1</v>
      </c>
      <c r="AL50" s="19" t="s">
        <v>150</v>
      </c>
      <c r="AM50" s="15" t="s">
        <v>150</v>
      </c>
      <c r="AN50" s="15" t="s">
        <v>150</v>
      </c>
      <c r="AO50" s="15">
        <v>11</v>
      </c>
      <c r="AP50" s="15">
        <v>2</v>
      </c>
      <c r="AQ50" s="15">
        <v>3</v>
      </c>
      <c r="AR50" s="15">
        <v>79.6</v>
      </c>
      <c r="AS50" s="15">
        <f t="shared" si="3"/>
        <v>73.775</v>
      </c>
      <c r="AT50" s="15">
        <v>1</v>
      </c>
      <c r="AU50" s="15" t="s">
        <v>150</v>
      </c>
      <c r="AV50" s="27"/>
      <c r="AW50" s="27"/>
      <c r="AX50" s="15"/>
      <c r="AY50" s="15"/>
    </row>
    <row r="51" ht="40" customHeight="1" spans="1:51">
      <c r="A51" s="15">
        <v>49</v>
      </c>
      <c r="B51" s="16"/>
      <c r="C51" s="16"/>
      <c r="D51" s="17"/>
      <c r="E51" s="18"/>
      <c r="F51" s="17"/>
      <c r="G51" s="19"/>
      <c r="H51" s="17"/>
      <c r="I51" s="20"/>
      <c r="J51" s="20"/>
      <c r="K51" s="18"/>
      <c r="L51" s="20"/>
      <c r="M51" s="21"/>
      <c r="N51" s="21"/>
      <c r="O51" s="21"/>
      <c r="P51" s="21"/>
      <c r="Q51" s="21"/>
      <c r="R51" s="21"/>
      <c r="S51" s="21"/>
      <c r="T51" s="21"/>
      <c r="U51" s="21"/>
      <c r="V51" s="18"/>
      <c r="W51" s="21"/>
      <c r="X51" s="21"/>
      <c r="Y51" s="21"/>
      <c r="Z51" s="21" t="s">
        <v>1769</v>
      </c>
      <c r="AA51" s="21" t="s">
        <v>1770</v>
      </c>
      <c r="AB51" s="21" t="s">
        <v>1658</v>
      </c>
      <c r="AC51" s="19">
        <v>70</v>
      </c>
      <c r="AD51" s="19">
        <v>61.5</v>
      </c>
      <c r="AE51" s="19"/>
      <c r="AF51" s="16"/>
      <c r="AG51" s="19">
        <v>131.5</v>
      </c>
      <c r="AH51" s="16" t="s">
        <v>1695</v>
      </c>
      <c r="AI51" s="16" t="s">
        <v>1696</v>
      </c>
      <c r="AJ51" s="16" t="s">
        <v>1697</v>
      </c>
      <c r="AK51" s="15">
        <v>6</v>
      </c>
      <c r="AL51" s="19" t="s">
        <v>150</v>
      </c>
      <c r="AM51" s="15" t="s">
        <v>150</v>
      </c>
      <c r="AN51" s="15" t="s">
        <v>150</v>
      </c>
      <c r="AO51" s="15">
        <v>11</v>
      </c>
      <c r="AP51" s="15">
        <v>2</v>
      </c>
      <c r="AQ51" s="15">
        <v>5</v>
      </c>
      <c r="AR51" s="15">
        <v>80.4</v>
      </c>
      <c r="AS51" s="15">
        <f t="shared" si="3"/>
        <v>73.075</v>
      </c>
      <c r="AT51" s="15">
        <v>2</v>
      </c>
      <c r="AU51" s="15" t="s">
        <v>150</v>
      </c>
      <c r="AV51" s="27"/>
      <c r="AW51" s="27"/>
      <c r="AX51" s="15"/>
      <c r="AY51" s="15"/>
    </row>
    <row r="52" ht="40" customHeight="1" spans="1:51">
      <c r="A52" s="15">
        <v>50</v>
      </c>
      <c r="B52" s="16"/>
      <c r="C52" s="16"/>
      <c r="D52" s="17"/>
      <c r="E52" s="18"/>
      <c r="F52" s="17"/>
      <c r="G52" s="19"/>
      <c r="H52" s="17"/>
      <c r="I52" s="20"/>
      <c r="J52" s="20"/>
      <c r="K52" s="18"/>
      <c r="L52" s="20"/>
      <c r="M52" s="21"/>
      <c r="N52" s="21"/>
      <c r="O52" s="21"/>
      <c r="P52" s="21"/>
      <c r="Q52" s="21"/>
      <c r="R52" s="21"/>
      <c r="S52" s="21"/>
      <c r="T52" s="21"/>
      <c r="U52" s="21"/>
      <c r="V52" s="18"/>
      <c r="W52" s="21"/>
      <c r="X52" s="21"/>
      <c r="Y52" s="21"/>
      <c r="Z52" s="21" t="s">
        <v>1771</v>
      </c>
      <c r="AA52" s="21" t="s">
        <v>1772</v>
      </c>
      <c r="AB52" s="21" t="s">
        <v>1658</v>
      </c>
      <c r="AC52" s="19">
        <v>76.2</v>
      </c>
      <c r="AD52" s="19">
        <v>67</v>
      </c>
      <c r="AE52" s="19"/>
      <c r="AF52" s="16"/>
      <c r="AG52" s="19">
        <v>143.2</v>
      </c>
      <c r="AH52" s="16" t="s">
        <v>1659</v>
      </c>
      <c r="AI52" s="16" t="s">
        <v>1696</v>
      </c>
      <c r="AJ52" s="16" t="s">
        <v>1661</v>
      </c>
      <c r="AK52" s="15">
        <v>1</v>
      </c>
      <c r="AL52" s="19" t="s">
        <v>150</v>
      </c>
      <c r="AM52" s="15" t="s">
        <v>150</v>
      </c>
      <c r="AN52" s="15" t="s">
        <v>150</v>
      </c>
      <c r="AO52" s="15">
        <v>11</v>
      </c>
      <c r="AP52" s="15">
        <v>1</v>
      </c>
      <c r="AQ52" s="15">
        <v>4</v>
      </c>
      <c r="AR52" s="15">
        <v>79.2</v>
      </c>
      <c r="AS52" s="15">
        <f t="shared" si="3"/>
        <v>75.4</v>
      </c>
      <c r="AT52" s="15">
        <v>1</v>
      </c>
      <c r="AU52" s="15" t="s">
        <v>150</v>
      </c>
      <c r="AV52" s="27"/>
      <c r="AW52" s="27"/>
      <c r="AX52" s="15"/>
      <c r="AY52" s="15"/>
    </row>
    <row r="53" ht="40" customHeight="1" spans="1:51">
      <c r="A53" s="15">
        <v>51</v>
      </c>
      <c r="B53" s="16"/>
      <c r="C53" s="16"/>
      <c r="D53" s="17"/>
      <c r="E53" s="18"/>
      <c r="F53" s="17"/>
      <c r="G53" s="19"/>
      <c r="H53" s="17"/>
      <c r="I53" s="20"/>
      <c r="J53" s="20"/>
      <c r="K53" s="18"/>
      <c r="L53" s="20"/>
      <c r="M53" s="21"/>
      <c r="N53" s="21"/>
      <c r="O53" s="21"/>
      <c r="P53" s="21"/>
      <c r="Q53" s="21"/>
      <c r="R53" s="21"/>
      <c r="S53" s="21"/>
      <c r="T53" s="21"/>
      <c r="U53" s="21"/>
      <c r="V53" s="18"/>
      <c r="W53" s="21"/>
      <c r="X53" s="21"/>
      <c r="Y53" s="21"/>
      <c r="Z53" s="21" t="s">
        <v>149</v>
      </c>
      <c r="AA53" s="21" t="s">
        <v>1773</v>
      </c>
      <c r="AB53" s="21" t="s">
        <v>1658</v>
      </c>
      <c r="AC53" s="19">
        <v>68</v>
      </c>
      <c r="AD53" s="19">
        <v>68</v>
      </c>
      <c r="AE53" s="19"/>
      <c r="AF53" s="16"/>
      <c r="AG53" s="19">
        <v>136</v>
      </c>
      <c r="AH53" s="16" t="s">
        <v>1659</v>
      </c>
      <c r="AI53" s="16" t="s">
        <v>1696</v>
      </c>
      <c r="AJ53" s="16" t="s">
        <v>1661</v>
      </c>
      <c r="AK53" s="15">
        <v>3</v>
      </c>
      <c r="AL53" s="19" t="s">
        <v>150</v>
      </c>
      <c r="AM53" s="15" t="s">
        <v>150</v>
      </c>
      <c r="AN53" s="15" t="s">
        <v>150</v>
      </c>
      <c r="AO53" s="15">
        <v>11</v>
      </c>
      <c r="AP53" s="15">
        <v>1</v>
      </c>
      <c r="AQ53" s="15">
        <v>11</v>
      </c>
      <c r="AR53" s="15">
        <v>79.8</v>
      </c>
      <c r="AS53" s="15">
        <f t="shared" si="3"/>
        <v>73.9</v>
      </c>
      <c r="AT53" s="15">
        <v>2</v>
      </c>
      <c r="AU53" s="15" t="s">
        <v>150</v>
      </c>
      <c r="AV53" s="27"/>
      <c r="AW53" s="27"/>
      <c r="AX53" s="15"/>
      <c r="AY53" s="15"/>
    </row>
    <row r="54" ht="40" customHeight="1" spans="1:51">
      <c r="A54" s="15">
        <v>52</v>
      </c>
      <c r="B54" s="16"/>
      <c r="C54" s="16"/>
      <c r="D54" s="17"/>
      <c r="E54" s="18"/>
      <c r="F54" s="17"/>
      <c r="G54" s="19"/>
      <c r="H54" s="17"/>
      <c r="I54" s="20"/>
      <c r="J54" s="20"/>
      <c r="K54" s="18"/>
      <c r="L54" s="20"/>
      <c r="M54" s="21"/>
      <c r="N54" s="21"/>
      <c r="O54" s="21"/>
      <c r="P54" s="21"/>
      <c r="Q54" s="21"/>
      <c r="R54" s="21"/>
      <c r="S54" s="21"/>
      <c r="T54" s="21"/>
      <c r="U54" s="21"/>
      <c r="V54" s="18"/>
      <c r="W54" s="21"/>
      <c r="X54" s="21"/>
      <c r="Y54" s="21"/>
      <c r="Z54" s="21" t="s">
        <v>1774</v>
      </c>
      <c r="AA54" s="21" t="s">
        <v>1775</v>
      </c>
      <c r="AB54" s="21" t="s">
        <v>1658</v>
      </c>
      <c r="AC54" s="19">
        <v>72.2</v>
      </c>
      <c r="AD54" s="19">
        <v>60</v>
      </c>
      <c r="AE54" s="19"/>
      <c r="AF54" s="16"/>
      <c r="AG54" s="19">
        <v>132.2</v>
      </c>
      <c r="AH54" s="16" t="s">
        <v>1659</v>
      </c>
      <c r="AI54" s="16" t="s">
        <v>1696</v>
      </c>
      <c r="AJ54" s="16" t="s">
        <v>1661</v>
      </c>
      <c r="AK54" s="15">
        <v>5</v>
      </c>
      <c r="AL54" s="19" t="s">
        <v>150</v>
      </c>
      <c r="AM54" s="15" t="s">
        <v>150</v>
      </c>
      <c r="AN54" s="15" t="s">
        <v>150</v>
      </c>
      <c r="AO54" s="15">
        <v>11</v>
      </c>
      <c r="AP54" s="15">
        <v>1</v>
      </c>
      <c r="AQ54" s="15">
        <v>3</v>
      </c>
      <c r="AR54" s="15">
        <v>81.4</v>
      </c>
      <c r="AS54" s="15">
        <f t="shared" si="3"/>
        <v>73.75</v>
      </c>
      <c r="AT54" s="15">
        <v>3</v>
      </c>
      <c r="AU54" s="15" t="s">
        <v>150</v>
      </c>
      <c r="AV54" s="27"/>
      <c r="AW54" s="27"/>
      <c r="AX54" s="15"/>
      <c r="AY54" s="15"/>
    </row>
    <row r="55" ht="40" customHeight="1" spans="1:51">
      <c r="A55" s="15">
        <v>53</v>
      </c>
      <c r="B55" s="16"/>
      <c r="C55" s="16"/>
      <c r="D55" s="17"/>
      <c r="E55" s="18"/>
      <c r="F55" s="17"/>
      <c r="G55" s="19"/>
      <c r="H55" s="17"/>
      <c r="I55" s="20"/>
      <c r="J55" s="20"/>
      <c r="K55" s="18"/>
      <c r="L55" s="20"/>
      <c r="M55" s="21"/>
      <c r="N55" s="21"/>
      <c r="O55" s="21"/>
      <c r="P55" s="21"/>
      <c r="Q55" s="21"/>
      <c r="R55" s="21"/>
      <c r="S55" s="21"/>
      <c r="T55" s="21"/>
      <c r="U55" s="21"/>
      <c r="V55" s="18"/>
      <c r="W55" s="21"/>
      <c r="X55" s="21"/>
      <c r="Y55" s="21"/>
      <c r="Z55" s="21" t="s">
        <v>1776</v>
      </c>
      <c r="AA55" s="21" t="s">
        <v>1777</v>
      </c>
      <c r="AB55" s="21" t="s">
        <v>1658</v>
      </c>
      <c r="AC55" s="19">
        <v>75</v>
      </c>
      <c r="AD55" s="19">
        <v>62</v>
      </c>
      <c r="AE55" s="19"/>
      <c r="AF55" s="16"/>
      <c r="AG55" s="19">
        <v>137</v>
      </c>
      <c r="AH55" s="16" t="s">
        <v>1659</v>
      </c>
      <c r="AI55" s="16" t="s">
        <v>1696</v>
      </c>
      <c r="AJ55" s="16" t="s">
        <v>1661</v>
      </c>
      <c r="AK55" s="15">
        <v>2</v>
      </c>
      <c r="AL55" s="19" t="s">
        <v>150</v>
      </c>
      <c r="AM55" s="15" t="s">
        <v>150</v>
      </c>
      <c r="AN55" s="15" t="s">
        <v>150</v>
      </c>
      <c r="AO55" s="15">
        <v>11</v>
      </c>
      <c r="AP55" s="15">
        <v>1</v>
      </c>
      <c r="AQ55" s="15">
        <v>9</v>
      </c>
      <c r="AR55" s="15">
        <v>78.8</v>
      </c>
      <c r="AS55" s="15">
        <f t="shared" si="3"/>
        <v>73.65</v>
      </c>
      <c r="AT55" s="15">
        <v>1</v>
      </c>
      <c r="AU55" s="15" t="s">
        <v>150</v>
      </c>
      <c r="AV55" s="27"/>
      <c r="AW55" s="27"/>
      <c r="AX55" s="15"/>
      <c r="AY55" s="15"/>
    </row>
    <row r="56" ht="40" customHeight="1" spans="1:51">
      <c r="A56" s="15">
        <v>54</v>
      </c>
      <c r="B56" s="16"/>
      <c r="C56" s="16"/>
      <c r="D56" s="17"/>
      <c r="E56" s="18"/>
      <c r="F56" s="17"/>
      <c r="G56" s="19"/>
      <c r="H56" s="17"/>
      <c r="I56" s="20"/>
      <c r="J56" s="20"/>
      <c r="K56" s="18"/>
      <c r="L56" s="20"/>
      <c r="M56" s="21"/>
      <c r="N56" s="21"/>
      <c r="O56" s="21"/>
      <c r="P56" s="21"/>
      <c r="Q56" s="21"/>
      <c r="R56" s="21"/>
      <c r="S56" s="21"/>
      <c r="T56" s="21"/>
      <c r="U56" s="21"/>
      <c r="V56" s="18"/>
      <c r="W56" s="21"/>
      <c r="X56" s="21"/>
      <c r="Y56" s="21"/>
      <c r="Z56" s="21" t="s">
        <v>1778</v>
      </c>
      <c r="AA56" s="21" t="s">
        <v>1779</v>
      </c>
      <c r="AB56" s="21" t="s">
        <v>1658</v>
      </c>
      <c r="AC56" s="19">
        <v>67.2</v>
      </c>
      <c r="AD56" s="19">
        <v>72</v>
      </c>
      <c r="AE56" s="19"/>
      <c r="AF56" s="16"/>
      <c r="AG56" s="19">
        <v>139.2</v>
      </c>
      <c r="AH56" s="16" t="s">
        <v>1659</v>
      </c>
      <c r="AI56" s="16" t="s">
        <v>1696</v>
      </c>
      <c r="AJ56" s="16" t="s">
        <v>1661</v>
      </c>
      <c r="AK56" s="15">
        <v>1</v>
      </c>
      <c r="AL56" s="19" t="s">
        <v>150</v>
      </c>
      <c r="AM56" s="15" t="s">
        <v>150</v>
      </c>
      <c r="AN56" s="15" t="s">
        <v>150</v>
      </c>
      <c r="AO56" s="15">
        <v>12</v>
      </c>
      <c r="AP56" s="15">
        <v>1</v>
      </c>
      <c r="AQ56" s="15">
        <v>4</v>
      </c>
      <c r="AR56" s="15">
        <v>78.6</v>
      </c>
      <c r="AS56" s="15">
        <f t="shared" si="3"/>
        <v>74.1</v>
      </c>
      <c r="AT56" s="15">
        <v>1</v>
      </c>
      <c r="AU56" s="15" t="s">
        <v>150</v>
      </c>
      <c r="AV56" s="27"/>
      <c r="AW56" s="27"/>
      <c r="AX56" s="15"/>
      <c r="AY56" s="15"/>
    </row>
    <row r="57" ht="40" customHeight="1" spans="1:51">
      <c r="A57" s="15">
        <v>55</v>
      </c>
      <c r="B57" s="16"/>
      <c r="C57" s="16"/>
      <c r="D57" s="17"/>
      <c r="E57" s="18"/>
      <c r="F57" s="17"/>
      <c r="G57" s="19"/>
      <c r="H57" s="17"/>
      <c r="I57" s="20"/>
      <c r="J57" s="20"/>
      <c r="K57" s="18"/>
      <c r="L57" s="20"/>
      <c r="M57" s="21"/>
      <c r="N57" s="21"/>
      <c r="O57" s="21"/>
      <c r="P57" s="21"/>
      <c r="Q57" s="21"/>
      <c r="R57" s="21"/>
      <c r="S57" s="21"/>
      <c r="T57" s="21"/>
      <c r="U57" s="21"/>
      <c r="V57" s="18"/>
      <c r="W57" s="21"/>
      <c r="X57" s="21"/>
      <c r="Y57" s="21"/>
      <c r="Z57" s="21" t="s">
        <v>1780</v>
      </c>
      <c r="AA57" s="21" t="s">
        <v>1781</v>
      </c>
      <c r="AB57" s="21" t="s">
        <v>1658</v>
      </c>
      <c r="AC57" s="19">
        <v>63.6</v>
      </c>
      <c r="AD57" s="19">
        <v>69.5</v>
      </c>
      <c r="AE57" s="19"/>
      <c r="AF57" s="16"/>
      <c r="AG57" s="19">
        <v>133.1</v>
      </c>
      <c r="AH57" s="16" t="s">
        <v>1695</v>
      </c>
      <c r="AI57" s="16" t="s">
        <v>1696</v>
      </c>
      <c r="AJ57" s="16" t="s">
        <v>1697</v>
      </c>
      <c r="AK57" s="15">
        <v>3</v>
      </c>
      <c r="AL57" s="19" t="s">
        <v>150</v>
      </c>
      <c r="AM57" s="15" t="s">
        <v>150</v>
      </c>
      <c r="AN57" s="15" t="s">
        <v>150</v>
      </c>
      <c r="AO57" s="15">
        <v>13</v>
      </c>
      <c r="AP57" s="15">
        <v>2</v>
      </c>
      <c r="AQ57" s="15">
        <v>1</v>
      </c>
      <c r="AR57" s="15">
        <v>81.6</v>
      </c>
      <c r="AS57" s="15">
        <f t="shared" si="3"/>
        <v>74.075</v>
      </c>
      <c r="AT57" s="15">
        <v>3</v>
      </c>
      <c r="AU57" s="15" t="s">
        <v>150</v>
      </c>
      <c r="AV57" s="27"/>
      <c r="AW57" s="27"/>
      <c r="AX57" s="15"/>
      <c r="AY57" s="15"/>
    </row>
    <row r="58" ht="40" customHeight="1" spans="1:51">
      <c r="A58" s="15">
        <v>56</v>
      </c>
      <c r="B58" s="16"/>
      <c r="C58" s="16"/>
      <c r="D58" s="17"/>
      <c r="E58" s="18"/>
      <c r="F58" s="17"/>
      <c r="G58" s="19"/>
      <c r="H58" s="17"/>
      <c r="I58" s="20"/>
      <c r="J58" s="20"/>
      <c r="K58" s="18"/>
      <c r="L58" s="20"/>
      <c r="M58" s="21"/>
      <c r="N58" s="21"/>
      <c r="O58" s="21"/>
      <c r="P58" s="21"/>
      <c r="Q58" s="21"/>
      <c r="R58" s="21"/>
      <c r="S58" s="21"/>
      <c r="T58" s="21"/>
      <c r="U58" s="21"/>
      <c r="V58" s="18"/>
      <c r="W58" s="21"/>
      <c r="X58" s="21"/>
      <c r="Y58" s="21"/>
      <c r="Z58" s="21" t="s">
        <v>1782</v>
      </c>
      <c r="AA58" s="21" t="s">
        <v>1783</v>
      </c>
      <c r="AB58" s="21" t="s">
        <v>1658</v>
      </c>
      <c r="AC58" s="19">
        <v>59</v>
      </c>
      <c r="AD58" s="19">
        <v>69.5</v>
      </c>
      <c r="AE58" s="19"/>
      <c r="AF58" s="16"/>
      <c r="AG58" s="19">
        <v>128.5</v>
      </c>
      <c r="AH58" s="16" t="s">
        <v>1695</v>
      </c>
      <c r="AI58" s="16" t="s">
        <v>1696</v>
      </c>
      <c r="AJ58" s="16" t="s">
        <v>1697</v>
      </c>
      <c r="AK58" s="15">
        <v>11</v>
      </c>
      <c r="AL58" s="19" t="s">
        <v>150</v>
      </c>
      <c r="AM58" s="15" t="s">
        <v>150</v>
      </c>
      <c r="AN58" s="15" t="s">
        <v>150</v>
      </c>
      <c r="AO58" s="15">
        <v>13</v>
      </c>
      <c r="AP58" s="15">
        <v>2</v>
      </c>
      <c r="AQ58" s="15">
        <v>5</v>
      </c>
      <c r="AR58" s="15">
        <v>82.8</v>
      </c>
      <c r="AS58" s="15">
        <f t="shared" si="3"/>
        <v>73.525</v>
      </c>
      <c r="AT58" s="15">
        <v>4</v>
      </c>
      <c r="AU58" s="15" t="s">
        <v>150</v>
      </c>
      <c r="AV58" s="27"/>
      <c r="AW58" s="27"/>
      <c r="AX58" s="15"/>
      <c r="AY58" s="15"/>
    </row>
    <row r="59" ht="40" customHeight="1" spans="1:51">
      <c r="A59" s="15">
        <v>57</v>
      </c>
      <c r="B59" s="16"/>
      <c r="C59" s="16"/>
      <c r="D59" s="17"/>
      <c r="E59" s="18"/>
      <c r="F59" s="17"/>
      <c r="G59" s="19"/>
      <c r="H59" s="17"/>
      <c r="I59" s="20"/>
      <c r="J59" s="20"/>
      <c r="K59" s="18"/>
      <c r="L59" s="20"/>
      <c r="M59" s="21"/>
      <c r="N59" s="21"/>
      <c r="O59" s="21"/>
      <c r="P59" s="21"/>
      <c r="Q59" s="21"/>
      <c r="R59" s="21"/>
      <c r="S59" s="21"/>
      <c r="T59" s="21"/>
      <c r="U59" s="21"/>
      <c r="V59" s="18"/>
      <c r="W59" s="21"/>
      <c r="X59" s="21"/>
      <c r="Y59" s="21"/>
      <c r="Z59" s="21" t="s">
        <v>1784</v>
      </c>
      <c r="AA59" s="21" t="s">
        <v>1785</v>
      </c>
      <c r="AB59" s="21" t="s">
        <v>1658</v>
      </c>
      <c r="AC59" s="19">
        <v>68.8</v>
      </c>
      <c r="AD59" s="19">
        <v>65</v>
      </c>
      <c r="AE59" s="19"/>
      <c r="AF59" s="16"/>
      <c r="AG59" s="19">
        <v>133.8</v>
      </c>
      <c r="AH59" s="16" t="s">
        <v>1695</v>
      </c>
      <c r="AI59" s="16" t="s">
        <v>1696</v>
      </c>
      <c r="AJ59" s="16" t="s">
        <v>1697</v>
      </c>
      <c r="AK59" s="15">
        <v>2</v>
      </c>
      <c r="AL59" s="19" t="s">
        <v>150</v>
      </c>
      <c r="AM59" s="15" t="s">
        <v>150</v>
      </c>
      <c r="AN59" s="15" t="s">
        <v>150</v>
      </c>
      <c r="AO59" s="15">
        <v>13</v>
      </c>
      <c r="AP59" s="15">
        <v>2</v>
      </c>
      <c r="AQ59" s="15">
        <v>8</v>
      </c>
      <c r="AR59" s="15">
        <v>79.6</v>
      </c>
      <c r="AS59" s="15">
        <f t="shared" si="3"/>
        <v>73.25</v>
      </c>
      <c r="AT59" s="15">
        <v>5</v>
      </c>
      <c r="AU59" s="15" t="s">
        <v>150</v>
      </c>
      <c r="AV59" s="27"/>
      <c r="AW59" s="27"/>
      <c r="AX59" s="15"/>
      <c r="AY59" s="15"/>
    </row>
    <row r="60" s="7" customFormat="1" ht="40" customHeight="1" spans="1:51">
      <c r="A60" s="15">
        <v>58</v>
      </c>
      <c r="B60" s="16"/>
      <c r="C60" s="16"/>
      <c r="D60" s="17"/>
      <c r="E60" s="18"/>
      <c r="F60" s="17"/>
      <c r="G60" s="19"/>
      <c r="H60" s="17"/>
      <c r="I60" s="20"/>
      <c r="J60" s="20"/>
      <c r="K60" s="18"/>
      <c r="L60" s="20"/>
      <c r="M60" s="21"/>
      <c r="N60" s="21"/>
      <c r="O60" s="21"/>
      <c r="P60" s="21"/>
      <c r="Q60" s="21"/>
      <c r="R60" s="21"/>
      <c r="S60" s="21"/>
      <c r="T60" s="21"/>
      <c r="U60" s="21"/>
      <c r="V60" s="18"/>
      <c r="W60" s="21"/>
      <c r="X60" s="21"/>
      <c r="Y60" s="21"/>
      <c r="Z60" s="21" t="s">
        <v>1786</v>
      </c>
      <c r="AA60" s="21" t="s">
        <v>1787</v>
      </c>
      <c r="AB60" s="21" t="s">
        <v>1658</v>
      </c>
      <c r="AC60" s="19">
        <v>65.4</v>
      </c>
      <c r="AD60" s="19">
        <v>63.5</v>
      </c>
      <c r="AE60" s="19"/>
      <c r="AF60" s="16"/>
      <c r="AG60" s="19">
        <v>128.9</v>
      </c>
      <c r="AH60" s="16" t="s">
        <v>1659</v>
      </c>
      <c r="AI60" s="16" t="s">
        <v>1696</v>
      </c>
      <c r="AJ60" s="16" t="s">
        <v>1661</v>
      </c>
      <c r="AK60" s="15">
        <v>2</v>
      </c>
      <c r="AL60" s="19" t="s">
        <v>150</v>
      </c>
      <c r="AM60" s="15" t="s">
        <v>150</v>
      </c>
      <c r="AN60" s="15" t="s">
        <v>150</v>
      </c>
      <c r="AO60" s="15">
        <v>13</v>
      </c>
      <c r="AP60" s="15">
        <v>1</v>
      </c>
      <c r="AQ60" s="15">
        <v>3</v>
      </c>
      <c r="AR60" s="15">
        <v>80</v>
      </c>
      <c r="AS60" s="15">
        <f t="shared" si="3"/>
        <v>72.225</v>
      </c>
      <c r="AT60" s="15">
        <v>1</v>
      </c>
      <c r="AU60" s="15" t="s">
        <v>150</v>
      </c>
      <c r="AV60" s="28"/>
      <c r="AW60" s="28"/>
      <c r="AX60" s="15"/>
      <c r="AY60" s="15"/>
    </row>
    <row r="61" ht="40" customHeight="1" spans="1:51">
      <c r="A61" s="15">
        <v>59</v>
      </c>
      <c r="B61" s="16"/>
      <c r="C61" s="16"/>
      <c r="D61" s="17"/>
      <c r="E61" s="18"/>
      <c r="F61" s="17"/>
      <c r="G61" s="19"/>
      <c r="H61" s="17"/>
      <c r="I61" s="20"/>
      <c r="J61" s="20"/>
      <c r="K61" s="18"/>
      <c r="L61" s="20"/>
      <c r="M61" s="21"/>
      <c r="N61" s="21"/>
      <c r="O61" s="21"/>
      <c r="P61" s="21"/>
      <c r="Q61" s="21"/>
      <c r="R61" s="21"/>
      <c r="S61" s="21"/>
      <c r="T61" s="21"/>
      <c r="U61" s="21"/>
      <c r="V61" s="18"/>
      <c r="W61" s="21"/>
      <c r="X61" s="21"/>
      <c r="Y61" s="21"/>
      <c r="Z61" s="21" t="s">
        <v>1788</v>
      </c>
      <c r="AA61" s="21" t="s">
        <v>1789</v>
      </c>
      <c r="AB61" s="21" t="s">
        <v>1658</v>
      </c>
      <c r="AC61" s="19">
        <v>68.8</v>
      </c>
      <c r="AD61" s="19">
        <v>61.5</v>
      </c>
      <c r="AE61" s="19"/>
      <c r="AF61" s="16"/>
      <c r="AG61" s="19">
        <v>130.3</v>
      </c>
      <c r="AH61" s="16" t="s">
        <v>1711</v>
      </c>
      <c r="AI61" s="16" t="s">
        <v>1712</v>
      </c>
      <c r="AJ61" s="16" t="s">
        <v>1713</v>
      </c>
      <c r="AK61" s="15">
        <v>1</v>
      </c>
      <c r="AL61" s="19" t="s">
        <v>150</v>
      </c>
      <c r="AM61" s="15" t="s">
        <v>150</v>
      </c>
      <c r="AN61" s="15" t="s">
        <v>150</v>
      </c>
      <c r="AO61" s="15">
        <v>1</v>
      </c>
      <c r="AP61" s="15">
        <v>2</v>
      </c>
      <c r="AQ61" s="15">
        <v>2</v>
      </c>
      <c r="AR61" s="15">
        <v>78.2</v>
      </c>
      <c r="AS61" s="15">
        <f t="shared" si="3"/>
        <v>71.675</v>
      </c>
      <c r="AT61" s="15">
        <v>1</v>
      </c>
      <c r="AU61" s="15" t="s">
        <v>150</v>
      </c>
      <c r="AV61" s="26" t="s">
        <v>1790</v>
      </c>
      <c r="AW61" s="26"/>
      <c r="AX61" s="15"/>
      <c r="AY61" s="15"/>
    </row>
    <row r="62" ht="40" customHeight="1" spans="1:51">
      <c r="A62" s="15">
        <v>60</v>
      </c>
      <c r="B62" s="16"/>
      <c r="C62" s="16"/>
      <c r="D62" s="17"/>
      <c r="E62" s="18"/>
      <c r="F62" s="17"/>
      <c r="G62" s="19"/>
      <c r="H62" s="17"/>
      <c r="I62" s="20"/>
      <c r="J62" s="20"/>
      <c r="K62" s="18"/>
      <c r="L62" s="20"/>
      <c r="M62" s="21"/>
      <c r="N62" s="21"/>
      <c r="O62" s="21"/>
      <c r="P62" s="21"/>
      <c r="Q62" s="21"/>
      <c r="R62" s="21"/>
      <c r="S62" s="21"/>
      <c r="T62" s="21"/>
      <c r="U62" s="21"/>
      <c r="V62" s="18"/>
      <c r="W62" s="21"/>
      <c r="X62" s="21"/>
      <c r="Y62" s="21"/>
      <c r="Z62" s="21" t="s">
        <v>1791</v>
      </c>
      <c r="AA62" s="21" t="s">
        <v>1792</v>
      </c>
      <c r="AB62" s="21" t="s">
        <v>1658</v>
      </c>
      <c r="AC62" s="19">
        <v>62</v>
      </c>
      <c r="AD62" s="19">
        <v>66</v>
      </c>
      <c r="AE62" s="19"/>
      <c r="AF62" s="16"/>
      <c r="AG62" s="19">
        <v>128</v>
      </c>
      <c r="AH62" s="16" t="s">
        <v>1711</v>
      </c>
      <c r="AI62" s="16" t="s">
        <v>1712</v>
      </c>
      <c r="AJ62" s="16" t="s">
        <v>1713</v>
      </c>
      <c r="AK62" s="15">
        <v>3</v>
      </c>
      <c r="AL62" s="19" t="s">
        <v>150</v>
      </c>
      <c r="AM62" s="15" t="s">
        <v>150</v>
      </c>
      <c r="AN62" s="15" t="s">
        <v>150</v>
      </c>
      <c r="AO62" s="15">
        <v>1</v>
      </c>
      <c r="AP62" s="15">
        <v>2</v>
      </c>
      <c r="AQ62" s="15">
        <v>4</v>
      </c>
      <c r="AR62" s="15">
        <v>80.6</v>
      </c>
      <c r="AS62" s="15">
        <f t="shared" si="3"/>
        <v>72.3</v>
      </c>
      <c r="AT62" s="15">
        <v>1</v>
      </c>
      <c r="AU62" s="15" t="s">
        <v>150</v>
      </c>
      <c r="AV62" s="27"/>
      <c r="AW62" s="27"/>
      <c r="AX62" s="15"/>
      <c r="AY62" s="15"/>
    </row>
    <row r="63" ht="40" customHeight="1" spans="1:51">
      <c r="A63" s="15">
        <v>61</v>
      </c>
      <c r="B63" s="16"/>
      <c r="C63" s="16"/>
      <c r="D63" s="17"/>
      <c r="E63" s="18"/>
      <c r="F63" s="17"/>
      <c r="G63" s="19"/>
      <c r="H63" s="17"/>
      <c r="I63" s="20"/>
      <c r="J63" s="20"/>
      <c r="K63" s="18"/>
      <c r="L63" s="20"/>
      <c r="M63" s="21"/>
      <c r="N63" s="21"/>
      <c r="O63" s="21"/>
      <c r="P63" s="21"/>
      <c r="Q63" s="21"/>
      <c r="R63" s="21"/>
      <c r="S63" s="21"/>
      <c r="T63" s="21"/>
      <c r="U63" s="21"/>
      <c r="V63" s="18"/>
      <c r="W63" s="21"/>
      <c r="X63" s="21"/>
      <c r="Y63" s="21"/>
      <c r="Z63" s="21" t="s">
        <v>1793</v>
      </c>
      <c r="AA63" s="21" t="s">
        <v>1794</v>
      </c>
      <c r="AB63" s="21" t="s">
        <v>149</v>
      </c>
      <c r="AC63" s="19">
        <v>68.6</v>
      </c>
      <c r="AD63" s="19">
        <v>62.5</v>
      </c>
      <c r="AE63" s="19"/>
      <c r="AF63" s="16"/>
      <c r="AG63" s="19">
        <v>131.1</v>
      </c>
      <c r="AH63" s="16" t="s">
        <v>1695</v>
      </c>
      <c r="AI63" s="16" t="s">
        <v>1696</v>
      </c>
      <c r="AJ63" s="16" t="s">
        <v>1697</v>
      </c>
      <c r="AK63" s="15">
        <v>3</v>
      </c>
      <c r="AL63" s="19" t="s">
        <v>150</v>
      </c>
      <c r="AM63" s="15" t="s">
        <v>150</v>
      </c>
      <c r="AN63" s="15" t="s">
        <v>150</v>
      </c>
      <c r="AO63" s="15">
        <v>2</v>
      </c>
      <c r="AP63" s="15">
        <v>2</v>
      </c>
      <c r="AQ63" s="15">
        <v>5</v>
      </c>
      <c r="AR63" s="15">
        <v>83.4</v>
      </c>
      <c r="AS63" s="15">
        <f t="shared" si="3"/>
        <v>74.475</v>
      </c>
      <c r="AT63" s="15">
        <v>1</v>
      </c>
      <c r="AU63" s="15" t="s">
        <v>150</v>
      </c>
      <c r="AV63" s="27"/>
      <c r="AW63" s="27"/>
      <c r="AX63" s="15"/>
      <c r="AY63" s="15"/>
    </row>
    <row r="64" ht="40" customHeight="1" spans="1:51">
      <c r="A64" s="15">
        <v>62</v>
      </c>
      <c r="B64" s="16"/>
      <c r="C64" s="16"/>
      <c r="D64" s="17"/>
      <c r="E64" s="18"/>
      <c r="F64" s="17"/>
      <c r="G64" s="19"/>
      <c r="H64" s="17"/>
      <c r="I64" s="20"/>
      <c r="J64" s="20"/>
      <c r="K64" s="18"/>
      <c r="L64" s="20"/>
      <c r="M64" s="21"/>
      <c r="N64" s="21"/>
      <c r="O64" s="21"/>
      <c r="P64" s="21"/>
      <c r="Q64" s="21"/>
      <c r="R64" s="21"/>
      <c r="S64" s="21"/>
      <c r="T64" s="21"/>
      <c r="U64" s="21"/>
      <c r="V64" s="18"/>
      <c r="W64" s="21"/>
      <c r="X64" s="21"/>
      <c r="Y64" s="21"/>
      <c r="Z64" s="21" t="s">
        <v>1795</v>
      </c>
      <c r="AA64" s="21" t="s">
        <v>1796</v>
      </c>
      <c r="AB64" s="21" t="s">
        <v>1658</v>
      </c>
      <c r="AC64" s="19">
        <v>62.2</v>
      </c>
      <c r="AD64" s="19">
        <v>68.5</v>
      </c>
      <c r="AE64" s="19"/>
      <c r="AF64" s="16"/>
      <c r="AG64" s="19">
        <v>130.7</v>
      </c>
      <c r="AH64" s="16" t="s">
        <v>1695</v>
      </c>
      <c r="AI64" s="16" t="s">
        <v>1696</v>
      </c>
      <c r="AJ64" s="16" t="s">
        <v>1697</v>
      </c>
      <c r="AK64" s="15">
        <v>4</v>
      </c>
      <c r="AL64" s="19" t="s">
        <v>150</v>
      </c>
      <c r="AM64" s="15" t="s">
        <v>150</v>
      </c>
      <c r="AN64" s="15" t="s">
        <v>150</v>
      </c>
      <c r="AO64" s="15">
        <v>2</v>
      </c>
      <c r="AP64" s="15">
        <v>2</v>
      </c>
      <c r="AQ64" s="15">
        <v>6</v>
      </c>
      <c r="AR64" s="15">
        <v>79.4</v>
      </c>
      <c r="AS64" s="15">
        <f t="shared" si="3"/>
        <v>72.375</v>
      </c>
      <c r="AT64" s="15">
        <v>2</v>
      </c>
      <c r="AU64" s="15" t="s">
        <v>150</v>
      </c>
      <c r="AV64" s="27"/>
      <c r="AW64" s="27"/>
      <c r="AX64" s="15"/>
      <c r="AY64" s="15"/>
    </row>
    <row r="65" ht="40" customHeight="1" spans="1:51">
      <c r="A65" s="15">
        <v>63</v>
      </c>
      <c r="B65" s="16"/>
      <c r="C65" s="16"/>
      <c r="D65" s="17"/>
      <c r="E65" s="18"/>
      <c r="F65" s="17"/>
      <c r="G65" s="19"/>
      <c r="H65" s="17"/>
      <c r="I65" s="20"/>
      <c r="J65" s="20"/>
      <c r="K65" s="18"/>
      <c r="L65" s="20"/>
      <c r="M65" s="21"/>
      <c r="N65" s="21"/>
      <c r="O65" s="21"/>
      <c r="P65" s="21"/>
      <c r="Q65" s="21"/>
      <c r="R65" s="21"/>
      <c r="S65" s="21"/>
      <c r="T65" s="21"/>
      <c r="U65" s="21"/>
      <c r="V65" s="18"/>
      <c r="W65" s="21"/>
      <c r="X65" s="21"/>
      <c r="Y65" s="21"/>
      <c r="Z65" s="21" t="s">
        <v>1797</v>
      </c>
      <c r="AA65" s="21" t="s">
        <v>1798</v>
      </c>
      <c r="AB65" s="21" t="s">
        <v>1658</v>
      </c>
      <c r="AC65" s="19">
        <v>65.6</v>
      </c>
      <c r="AD65" s="19">
        <v>58.5</v>
      </c>
      <c r="AE65" s="19"/>
      <c r="AF65" s="16"/>
      <c r="AG65" s="19">
        <v>124.1</v>
      </c>
      <c r="AH65" s="16" t="s">
        <v>1695</v>
      </c>
      <c r="AI65" s="16" t="s">
        <v>1696</v>
      </c>
      <c r="AJ65" s="16" t="s">
        <v>1697</v>
      </c>
      <c r="AK65" s="15">
        <v>16</v>
      </c>
      <c r="AL65" s="19" t="s">
        <v>150</v>
      </c>
      <c r="AM65" s="15" t="s">
        <v>150</v>
      </c>
      <c r="AN65" s="15" t="s">
        <v>150</v>
      </c>
      <c r="AO65" s="15">
        <v>2</v>
      </c>
      <c r="AP65" s="15">
        <v>2</v>
      </c>
      <c r="AQ65" s="15">
        <v>10</v>
      </c>
      <c r="AR65" s="15">
        <v>81.6</v>
      </c>
      <c r="AS65" s="15">
        <f t="shared" si="3"/>
        <v>71.825</v>
      </c>
      <c r="AT65" s="15">
        <v>3</v>
      </c>
      <c r="AU65" s="15" t="s">
        <v>150</v>
      </c>
      <c r="AV65" s="27"/>
      <c r="AW65" s="27"/>
      <c r="AX65" s="15"/>
      <c r="AY65" s="15"/>
    </row>
    <row r="66" ht="40" customHeight="1" spans="1:51">
      <c r="A66" s="15">
        <v>64</v>
      </c>
      <c r="B66" s="16"/>
      <c r="C66" s="16"/>
      <c r="D66" s="17"/>
      <c r="E66" s="18"/>
      <c r="F66" s="17"/>
      <c r="G66" s="19"/>
      <c r="H66" s="17"/>
      <c r="I66" s="20"/>
      <c r="J66" s="20"/>
      <c r="K66" s="18"/>
      <c r="L66" s="20"/>
      <c r="M66" s="21"/>
      <c r="N66" s="21"/>
      <c r="O66" s="21"/>
      <c r="P66" s="21"/>
      <c r="Q66" s="21"/>
      <c r="R66" s="21"/>
      <c r="S66" s="21"/>
      <c r="T66" s="21"/>
      <c r="U66" s="21"/>
      <c r="V66" s="18"/>
      <c r="W66" s="21"/>
      <c r="X66" s="21"/>
      <c r="Y66" s="21"/>
      <c r="Z66" s="21" t="s">
        <v>1799</v>
      </c>
      <c r="AA66" s="21" t="s">
        <v>1800</v>
      </c>
      <c r="AB66" s="21" t="s">
        <v>1658</v>
      </c>
      <c r="AC66" s="19">
        <v>62.6</v>
      </c>
      <c r="AD66" s="19">
        <v>67</v>
      </c>
      <c r="AE66" s="19"/>
      <c r="AF66" s="16"/>
      <c r="AG66" s="19">
        <v>129.6</v>
      </c>
      <c r="AH66" s="16" t="s">
        <v>1695</v>
      </c>
      <c r="AI66" s="16" t="s">
        <v>1696</v>
      </c>
      <c r="AJ66" s="16" t="s">
        <v>1697</v>
      </c>
      <c r="AK66" s="15">
        <v>6</v>
      </c>
      <c r="AL66" s="19" t="s">
        <v>150</v>
      </c>
      <c r="AM66" s="15" t="s">
        <v>150</v>
      </c>
      <c r="AN66" s="15" t="s">
        <v>150</v>
      </c>
      <c r="AO66" s="15">
        <v>2</v>
      </c>
      <c r="AP66" s="15">
        <v>2</v>
      </c>
      <c r="AQ66" s="15">
        <v>11</v>
      </c>
      <c r="AR66" s="15">
        <v>78.6</v>
      </c>
      <c r="AS66" s="15">
        <f t="shared" si="3"/>
        <v>71.7</v>
      </c>
      <c r="AT66" s="15">
        <v>4</v>
      </c>
      <c r="AU66" s="15" t="s">
        <v>150</v>
      </c>
      <c r="AV66" s="27"/>
      <c r="AW66" s="27"/>
      <c r="AX66" s="15"/>
      <c r="AY66" s="15"/>
    </row>
    <row r="67" ht="40" customHeight="1" spans="1:51">
      <c r="A67" s="15">
        <v>65</v>
      </c>
      <c r="B67" s="16"/>
      <c r="C67" s="16"/>
      <c r="D67" s="17"/>
      <c r="E67" s="18"/>
      <c r="F67" s="17"/>
      <c r="G67" s="19"/>
      <c r="H67" s="17"/>
      <c r="I67" s="20"/>
      <c r="J67" s="20"/>
      <c r="K67" s="18"/>
      <c r="L67" s="20"/>
      <c r="M67" s="21"/>
      <c r="N67" s="21"/>
      <c r="O67" s="21"/>
      <c r="P67" s="21"/>
      <c r="Q67" s="21"/>
      <c r="R67" s="21"/>
      <c r="S67" s="21"/>
      <c r="T67" s="21"/>
      <c r="U67" s="21"/>
      <c r="V67" s="18"/>
      <c r="W67" s="21"/>
      <c r="X67" s="21"/>
      <c r="Y67" s="21"/>
      <c r="Z67" s="21" t="s">
        <v>1801</v>
      </c>
      <c r="AA67" s="21" t="s">
        <v>1802</v>
      </c>
      <c r="AB67" s="21" t="s">
        <v>1658</v>
      </c>
      <c r="AC67" s="19">
        <v>65.4</v>
      </c>
      <c r="AD67" s="19">
        <v>62.5</v>
      </c>
      <c r="AE67" s="19"/>
      <c r="AF67" s="16"/>
      <c r="AG67" s="19">
        <v>127.9</v>
      </c>
      <c r="AH67" s="16" t="s">
        <v>1695</v>
      </c>
      <c r="AI67" s="16" t="s">
        <v>1696</v>
      </c>
      <c r="AJ67" s="16" t="s">
        <v>1697</v>
      </c>
      <c r="AK67" s="15">
        <v>8</v>
      </c>
      <c r="AL67" s="19" t="s">
        <v>150</v>
      </c>
      <c r="AM67" s="15" t="s">
        <v>150</v>
      </c>
      <c r="AN67" s="15" t="s">
        <v>150</v>
      </c>
      <c r="AO67" s="15">
        <v>2</v>
      </c>
      <c r="AP67" s="15">
        <v>2</v>
      </c>
      <c r="AQ67" s="15">
        <v>1</v>
      </c>
      <c r="AR67" s="15">
        <v>79.4</v>
      </c>
      <c r="AS67" s="15">
        <f t="shared" si="3"/>
        <v>71.675</v>
      </c>
      <c r="AT67" s="15">
        <v>5</v>
      </c>
      <c r="AU67" s="15" t="s">
        <v>150</v>
      </c>
      <c r="AV67" s="27"/>
      <c r="AW67" s="27"/>
      <c r="AX67" s="15"/>
      <c r="AY67" s="15"/>
    </row>
    <row r="68" ht="40" customHeight="1" spans="1:51">
      <c r="A68" s="15">
        <v>66</v>
      </c>
      <c r="B68" s="16"/>
      <c r="C68" s="16"/>
      <c r="D68" s="17"/>
      <c r="E68" s="18"/>
      <c r="F68" s="17"/>
      <c r="G68" s="19"/>
      <c r="H68" s="17"/>
      <c r="I68" s="20"/>
      <c r="J68" s="20"/>
      <c r="K68" s="18"/>
      <c r="L68" s="20"/>
      <c r="M68" s="21"/>
      <c r="N68" s="21"/>
      <c r="O68" s="21"/>
      <c r="P68" s="21"/>
      <c r="Q68" s="21"/>
      <c r="R68" s="21"/>
      <c r="S68" s="21"/>
      <c r="T68" s="21"/>
      <c r="U68" s="21"/>
      <c r="V68" s="18"/>
      <c r="W68" s="21"/>
      <c r="X68" s="21"/>
      <c r="Y68" s="21"/>
      <c r="Z68" s="21" t="s">
        <v>1803</v>
      </c>
      <c r="AA68" s="21" t="s">
        <v>1804</v>
      </c>
      <c r="AB68" s="21" t="s">
        <v>1658</v>
      </c>
      <c r="AC68" s="19">
        <v>63.8</v>
      </c>
      <c r="AD68" s="19">
        <v>62.5</v>
      </c>
      <c r="AE68" s="19"/>
      <c r="AF68" s="16"/>
      <c r="AG68" s="19">
        <v>126.3</v>
      </c>
      <c r="AH68" s="16" t="s">
        <v>1695</v>
      </c>
      <c r="AI68" s="16" t="s">
        <v>1696</v>
      </c>
      <c r="AJ68" s="16" t="s">
        <v>1697</v>
      </c>
      <c r="AK68" s="15">
        <v>10</v>
      </c>
      <c r="AL68" s="19" t="s">
        <v>150</v>
      </c>
      <c r="AM68" s="15" t="s">
        <v>150</v>
      </c>
      <c r="AN68" s="15" t="s">
        <v>150</v>
      </c>
      <c r="AO68" s="15">
        <v>2</v>
      </c>
      <c r="AP68" s="15">
        <v>2</v>
      </c>
      <c r="AQ68" s="15">
        <v>9</v>
      </c>
      <c r="AR68" s="15">
        <v>79.2</v>
      </c>
      <c r="AS68" s="15">
        <f t="shared" si="3"/>
        <v>71.175</v>
      </c>
      <c r="AT68" s="15">
        <v>6</v>
      </c>
      <c r="AU68" s="15" t="s">
        <v>150</v>
      </c>
      <c r="AV68" s="27"/>
      <c r="AW68" s="27"/>
      <c r="AX68" s="15"/>
      <c r="AY68" s="15"/>
    </row>
    <row r="69" ht="40" customHeight="1" spans="1:51">
      <c r="A69" s="15">
        <v>67</v>
      </c>
      <c r="B69" s="16"/>
      <c r="C69" s="16"/>
      <c r="D69" s="17"/>
      <c r="E69" s="18"/>
      <c r="F69" s="17"/>
      <c r="G69" s="19"/>
      <c r="H69" s="17"/>
      <c r="I69" s="20"/>
      <c r="J69" s="20"/>
      <c r="K69" s="18"/>
      <c r="L69" s="20"/>
      <c r="M69" s="21"/>
      <c r="N69" s="21"/>
      <c r="O69" s="21"/>
      <c r="P69" s="21"/>
      <c r="Q69" s="21"/>
      <c r="R69" s="21"/>
      <c r="S69" s="21"/>
      <c r="T69" s="21"/>
      <c r="U69" s="21"/>
      <c r="V69" s="18"/>
      <c r="W69" s="21"/>
      <c r="X69" s="21"/>
      <c r="Y69" s="21"/>
      <c r="Z69" s="21" t="s">
        <v>1805</v>
      </c>
      <c r="AA69" s="21" t="s">
        <v>1806</v>
      </c>
      <c r="AB69" s="21" t="s">
        <v>1807</v>
      </c>
      <c r="AC69" s="19">
        <v>69.8</v>
      </c>
      <c r="AD69" s="19">
        <v>64</v>
      </c>
      <c r="AE69" s="19"/>
      <c r="AF69" s="16"/>
      <c r="AG69" s="19">
        <v>133.8</v>
      </c>
      <c r="AH69" s="16" t="s">
        <v>1695</v>
      </c>
      <c r="AI69" s="16" t="s">
        <v>1696</v>
      </c>
      <c r="AJ69" s="16" t="s">
        <v>1697</v>
      </c>
      <c r="AK69" s="15">
        <v>4</v>
      </c>
      <c r="AL69" s="19" t="s">
        <v>150</v>
      </c>
      <c r="AM69" s="15" t="s">
        <v>150</v>
      </c>
      <c r="AN69" s="15" t="s">
        <v>150</v>
      </c>
      <c r="AO69" s="15">
        <v>3</v>
      </c>
      <c r="AP69" s="15">
        <v>1</v>
      </c>
      <c r="AQ69" s="15">
        <v>14</v>
      </c>
      <c r="AR69" s="15">
        <v>84.6</v>
      </c>
      <c r="AS69" s="15">
        <f t="shared" si="3"/>
        <v>75.75</v>
      </c>
      <c r="AT69" s="15">
        <v>1</v>
      </c>
      <c r="AU69" s="15" t="s">
        <v>150</v>
      </c>
      <c r="AV69" s="27"/>
      <c r="AW69" s="27"/>
      <c r="AX69" s="15"/>
      <c r="AY69" s="15"/>
    </row>
    <row r="70" ht="40" customHeight="1" spans="1:51">
      <c r="A70" s="15">
        <v>68</v>
      </c>
      <c r="B70" s="16"/>
      <c r="C70" s="16"/>
      <c r="D70" s="17"/>
      <c r="E70" s="18"/>
      <c r="F70" s="17"/>
      <c r="G70" s="19"/>
      <c r="H70" s="17"/>
      <c r="I70" s="20"/>
      <c r="J70" s="20"/>
      <c r="K70" s="18"/>
      <c r="L70" s="20"/>
      <c r="M70" s="21"/>
      <c r="N70" s="21"/>
      <c r="O70" s="21"/>
      <c r="P70" s="21"/>
      <c r="Q70" s="21"/>
      <c r="R70" s="21"/>
      <c r="S70" s="21"/>
      <c r="T70" s="21"/>
      <c r="U70" s="21"/>
      <c r="V70" s="18"/>
      <c r="W70" s="21"/>
      <c r="X70" s="21"/>
      <c r="Y70" s="21"/>
      <c r="Z70" s="21" t="s">
        <v>1808</v>
      </c>
      <c r="AA70" s="21" t="s">
        <v>1809</v>
      </c>
      <c r="AB70" s="21" t="s">
        <v>1658</v>
      </c>
      <c r="AC70" s="19">
        <v>66.4</v>
      </c>
      <c r="AD70" s="19">
        <v>68</v>
      </c>
      <c r="AE70" s="19"/>
      <c r="AF70" s="16"/>
      <c r="AG70" s="19">
        <v>134.4</v>
      </c>
      <c r="AH70" s="16" t="s">
        <v>1695</v>
      </c>
      <c r="AI70" s="16" t="s">
        <v>1696</v>
      </c>
      <c r="AJ70" s="16" t="s">
        <v>1697</v>
      </c>
      <c r="AK70" s="15">
        <v>2</v>
      </c>
      <c r="AL70" s="19" t="s">
        <v>150</v>
      </c>
      <c r="AM70" s="15" t="s">
        <v>150</v>
      </c>
      <c r="AN70" s="15" t="s">
        <v>150</v>
      </c>
      <c r="AO70" s="15">
        <v>3</v>
      </c>
      <c r="AP70" s="15">
        <v>1</v>
      </c>
      <c r="AQ70" s="15">
        <v>10</v>
      </c>
      <c r="AR70" s="15">
        <v>82</v>
      </c>
      <c r="AS70" s="15">
        <f t="shared" si="3"/>
        <v>74.6</v>
      </c>
      <c r="AT70" s="15">
        <v>2</v>
      </c>
      <c r="AU70" s="15" t="s">
        <v>150</v>
      </c>
      <c r="AV70" s="27"/>
      <c r="AW70" s="27"/>
      <c r="AX70" s="15"/>
      <c r="AY70" s="15"/>
    </row>
    <row r="71" ht="40" customHeight="1" spans="1:51">
      <c r="A71" s="15">
        <v>69</v>
      </c>
      <c r="B71" s="16"/>
      <c r="C71" s="16"/>
      <c r="D71" s="17"/>
      <c r="E71" s="18"/>
      <c r="F71" s="17"/>
      <c r="G71" s="19"/>
      <c r="H71" s="17"/>
      <c r="I71" s="20"/>
      <c r="J71" s="20"/>
      <c r="K71" s="18"/>
      <c r="L71" s="20"/>
      <c r="M71" s="21"/>
      <c r="N71" s="21"/>
      <c r="O71" s="21"/>
      <c r="P71" s="21"/>
      <c r="Q71" s="21"/>
      <c r="R71" s="21"/>
      <c r="S71" s="21"/>
      <c r="T71" s="21"/>
      <c r="U71" s="21"/>
      <c r="V71" s="18"/>
      <c r="W71" s="21"/>
      <c r="X71" s="21"/>
      <c r="Y71" s="21"/>
      <c r="Z71" s="21" t="s">
        <v>1810</v>
      </c>
      <c r="AA71" s="21" t="s">
        <v>1811</v>
      </c>
      <c r="AB71" s="21" t="s">
        <v>1658</v>
      </c>
      <c r="AC71" s="19">
        <v>66.4</v>
      </c>
      <c r="AD71" s="19">
        <v>63.5</v>
      </c>
      <c r="AE71" s="19"/>
      <c r="AF71" s="16"/>
      <c r="AG71" s="19">
        <v>129.9</v>
      </c>
      <c r="AH71" s="16" t="s">
        <v>1695</v>
      </c>
      <c r="AI71" s="16" t="s">
        <v>1696</v>
      </c>
      <c r="AJ71" s="16" t="s">
        <v>1697</v>
      </c>
      <c r="AK71" s="15">
        <v>9</v>
      </c>
      <c r="AL71" s="19" t="s">
        <v>150</v>
      </c>
      <c r="AM71" s="15" t="s">
        <v>150</v>
      </c>
      <c r="AN71" s="15" t="s">
        <v>150</v>
      </c>
      <c r="AO71" s="15">
        <v>3</v>
      </c>
      <c r="AP71" s="15">
        <v>1</v>
      </c>
      <c r="AQ71" s="15">
        <v>6</v>
      </c>
      <c r="AR71" s="15">
        <v>84.2</v>
      </c>
      <c r="AS71" s="15">
        <f t="shared" si="3"/>
        <v>74.575</v>
      </c>
      <c r="AT71" s="15">
        <v>3</v>
      </c>
      <c r="AU71" s="15" t="s">
        <v>150</v>
      </c>
      <c r="AV71" s="27"/>
      <c r="AW71" s="27"/>
      <c r="AX71" s="15"/>
      <c r="AY71" s="15"/>
    </row>
    <row r="72" ht="40" customHeight="1" spans="1:51">
      <c r="A72" s="15">
        <v>70</v>
      </c>
      <c r="B72" s="16"/>
      <c r="C72" s="16"/>
      <c r="D72" s="17"/>
      <c r="E72" s="18"/>
      <c r="F72" s="17"/>
      <c r="G72" s="19"/>
      <c r="H72" s="17"/>
      <c r="I72" s="20"/>
      <c r="J72" s="20"/>
      <c r="K72" s="18"/>
      <c r="L72" s="20"/>
      <c r="M72" s="21"/>
      <c r="N72" s="21"/>
      <c r="O72" s="21"/>
      <c r="P72" s="21"/>
      <c r="Q72" s="21"/>
      <c r="R72" s="21"/>
      <c r="S72" s="21"/>
      <c r="T72" s="21"/>
      <c r="U72" s="21"/>
      <c r="V72" s="18"/>
      <c r="W72" s="21"/>
      <c r="X72" s="21"/>
      <c r="Y72" s="21"/>
      <c r="Z72" s="21" t="s">
        <v>1812</v>
      </c>
      <c r="AA72" s="21" t="s">
        <v>1813</v>
      </c>
      <c r="AB72" s="21" t="s">
        <v>1658</v>
      </c>
      <c r="AC72" s="19">
        <v>65</v>
      </c>
      <c r="AD72" s="19">
        <v>69</v>
      </c>
      <c r="AE72" s="19"/>
      <c r="AF72" s="16"/>
      <c r="AG72" s="19">
        <v>134</v>
      </c>
      <c r="AH72" s="16" t="s">
        <v>1695</v>
      </c>
      <c r="AI72" s="16" t="s">
        <v>1696</v>
      </c>
      <c r="AJ72" s="16" t="s">
        <v>1697</v>
      </c>
      <c r="AK72" s="15">
        <v>3</v>
      </c>
      <c r="AL72" s="19" t="s">
        <v>150</v>
      </c>
      <c r="AM72" s="15" t="s">
        <v>150</v>
      </c>
      <c r="AN72" s="15" t="s">
        <v>150</v>
      </c>
      <c r="AO72" s="15">
        <v>3</v>
      </c>
      <c r="AP72" s="15">
        <v>1</v>
      </c>
      <c r="AQ72" s="15">
        <v>4</v>
      </c>
      <c r="AR72" s="15">
        <v>81.4</v>
      </c>
      <c r="AS72" s="15">
        <f t="shared" si="3"/>
        <v>74.2</v>
      </c>
      <c r="AT72" s="15">
        <v>4</v>
      </c>
      <c r="AU72" s="15" t="s">
        <v>150</v>
      </c>
      <c r="AV72" s="27"/>
      <c r="AW72" s="27"/>
      <c r="AX72" s="15"/>
      <c r="AY72" s="15"/>
    </row>
    <row r="73" ht="40" customHeight="1" spans="1:51">
      <c r="A73" s="15">
        <v>71</v>
      </c>
      <c r="B73" s="16"/>
      <c r="C73" s="16"/>
      <c r="D73" s="17"/>
      <c r="E73" s="18"/>
      <c r="F73" s="17"/>
      <c r="G73" s="19"/>
      <c r="H73" s="17"/>
      <c r="I73" s="20"/>
      <c r="J73" s="20"/>
      <c r="K73" s="18"/>
      <c r="L73" s="20"/>
      <c r="M73" s="21"/>
      <c r="N73" s="21"/>
      <c r="O73" s="21"/>
      <c r="P73" s="21"/>
      <c r="Q73" s="21"/>
      <c r="R73" s="21"/>
      <c r="S73" s="21"/>
      <c r="T73" s="21"/>
      <c r="U73" s="21"/>
      <c r="V73" s="18"/>
      <c r="W73" s="21"/>
      <c r="X73" s="21"/>
      <c r="Y73" s="21"/>
      <c r="Z73" s="21" t="s">
        <v>1814</v>
      </c>
      <c r="AA73" s="21" t="s">
        <v>1815</v>
      </c>
      <c r="AB73" s="21" t="s">
        <v>1658</v>
      </c>
      <c r="AC73" s="19">
        <v>68.8</v>
      </c>
      <c r="AD73" s="19">
        <v>65</v>
      </c>
      <c r="AE73" s="19"/>
      <c r="AF73" s="16"/>
      <c r="AG73" s="19">
        <v>133.8</v>
      </c>
      <c r="AH73" s="16" t="s">
        <v>1695</v>
      </c>
      <c r="AI73" s="16" t="s">
        <v>1696</v>
      </c>
      <c r="AJ73" s="16" t="s">
        <v>1697</v>
      </c>
      <c r="AK73" s="15">
        <v>4</v>
      </c>
      <c r="AL73" s="19" t="s">
        <v>150</v>
      </c>
      <c r="AM73" s="15" t="s">
        <v>150</v>
      </c>
      <c r="AN73" s="15" t="s">
        <v>150</v>
      </c>
      <c r="AO73" s="15">
        <v>3</v>
      </c>
      <c r="AP73" s="15">
        <v>1</v>
      </c>
      <c r="AQ73" s="15">
        <v>12</v>
      </c>
      <c r="AR73" s="15">
        <v>81.2</v>
      </c>
      <c r="AS73" s="15">
        <f t="shared" si="3"/>
        <v>74.05</v>
      </c>
      <c r="AT73" s="15">
        <v>5</v>
      </c>
      <c r="AU73" s="15" t="s">
        <v>150</v>
      </c>
      <c r="AV73" s="27"/>
      <c r="AW73" s="27"/>
      <c r="AX73" s="15"/>
      <c r="AY73" s="15"/>
    </row>
    <row r="74" ht="40" customHeight="1" spans="1:51">
      <c r="A74" s="15">
        <v>72</v>
      </c>
      <c r="B74" s="16"/>
      <c r="C74" s="16"/>
      <c r="D74" s="17"/>
      <c r="E74" s="18"/>
      <c r="F74" s="17"/>
      <c r="G74" s="19"/>
      <c r="H74" s="17"/>
      <c r="I74" s="20"/>
      <c r="J74" s="20"/>
      <c r="K74" s="18"/>
      <c r="L74" s="20"/>
      <c r="M74" s="21"/>
      <c r="N74" s="21"/>
      <c r="O74" s="21"/>
      <c r="P74" s="21"/>
      <c r="Q74" s="21"/>
      <c r="R74" s="21"/>
      <c r="S74" s="21"/>
      <c r="T74" s="21"/>
      <c r="U74" s="21"/>
      <c r="V74" s="18"/>
      <c r="W74" s="21"/>
      <c r="X74" s="21"/>
      <c r="Y74" s="21"/>
      <c r="Z74" s="21" t="s">
        <v>1816</v>
      </c>
      <c r="AA74" s="21" t="s">
        <v>1817</v>
      </c>
      <c r="AB74" s="21" t="s">
        <v>149</v>
      </c>
      <c r="AC74" s="19">
        <v>67.6</v>
      </c>
      <c r="AD74" s="19">
        <v>60.5</v>
      </c>
      <c r="AE74" s="19"/>
      <c r="AF74" s="16"/>
      <c r="AG74" s="19">
        <v>128.1</v>
      </c>
      <c r="AH74" s="16" t="s">
        <v>1695</v>
      </c>
      <c r="AI74" s="16" t="s">
        <v>1696</v>
      </c>
      <c r="AJ74" s="16" t="s">
        <v>1697</v>
      </c>
      <c r="AK74" s="15">
        <v>14</v>
      </c>
      <c r="AL74" s="19" t="s">
        <v>150</v>
      </c>
      <c r="AM74" s="15" t="s">
        <v>150</v>
      </c>
      <c r="AN74" s="15" t="s">
        <v>150</v>
      </c>
      <c r="AO74" s="15">
        <v>3</v>
      </c>
      <c r="AP74" s="15">
        <v>1</v>
      </c>
      <c r="AQ74" s="15">
        <v>3</v>
      </c>
      <c r="AR74" s="15">
        <v>83</v>
      </c>
      <c r="AS74" s="15">
        <f t="shared" si="3"/>
        <v>73.525</v>
      </c>
      <c r="AT74" s="15">
        <v>6</v>
      </c>
      <c r="AU74" s="15" t="s">
        <v>150</v>
      </c>
      <c r="AV74" s="27"/>
      <c r="AW74" s="27"/>
      <c r="AX74" s="15"/>
      <c r="AY74" s="15"/>
    </row>
    <row r="75" ht="40" customHeight="1" spans="1:51">
      <c r="A75" s="15">
        <v>73</v>
      </c>
      <c r="B75" s="16"/>
      <c r="C75" s="16"/>
      <c r="D75" s="17"/>
      <c r="E75" s="18"/>
      <c r="F75" s="17"/>
      <c r="G75" s="19"/>
      <c r="H75" s="17"/>
      <c r="I75" s="20"/>
      <c r="J75" s="20"/>
      <c r="K75" s="18"/>
      <c r="L75" s="20"/>
      <c r="M75" s="21"/>
      <c r="N75" s="21"/>
      <c r="O75" s="21"/>
      <c r="P75" s="21"/>
      <c r="Q75" s="21"/>
      <c r="R75" s="21"/>
      <c r="S75" s="21"/>
      <c r="T75" s="21"/>
      <c r="U75" s="21"/>
      <c r="V75" s="18"/>
      <c r="W75" s="21"/>
      <c r="X75" s="21"/>
      <c r="Y75" s="21"/>
      <c r="Z75" s="21" t="s">
        <v>1818</v>
      </c>
      <c r="AA75" s="21" t="s">
        <v>1819</v>
      </c>
      <c r="AB75" s="21" t="s">
        <v>1658</v>
      </c>
      <c r="AC75" s="19">
        <v>65</v>
      </c>
      <c r="AD75" s="19">
        <v>67.5</v>
      </c>
      <c r="AE75" s="19"/>
      <c r="AF75" s="16"/>
      <c r="AG75" s="19">
        <v>132.5</v>
      </c>
      <c r="AH75" s="16" t="s">
        <v>1711</v>
      </c>
      <c r="AI75" s="16" t="s">
        <v>1712</v>
      </c>
      <c r="AJ75" s="16" t="s">
        <v>1713</v>
      </c>
      <c r="AK75" s="15">
        <v>1</v>
      </c>
      <c r="AL75" s="19" t="s">
        <v>150</v>
      </c>
      <c r="AM75" s="15" t="s">
        <v>150</v>
      </c>
      <c r="AN75" s="15" t="s">
        <v>150</v>
      </c>
      <c r="AO75" s="15">
        <v>3</v>
      </c>
      <c r="AP75" s="15">
        <v>2</v>
      </c>
      <c r="AQ75" s="15">
        <v>4</v>
      </c>
      <c r="AR75" s="15">
        <v>80.4</v>
      </c>
      <c r="AS75" s="15">
        <f t="shared" si="3"/>
        <v>73.325</v>
      </c>
      <c r="AT75" s="15">
        <v>1</v>
      </c>
      <c r="AU75" s="15" t="s">
        <v>150</v>
      </c>
      <c r="AV75" s="27"/>
      <c r="AW75" s="27"/>
      <c r="AX75" s="15"/>
      <c r="AY75" s="15"/>
    </row>
    <row r="76" s="7" customFormat="1" ht="40" customHeight="1" spans="1:51">
      <c r="A76" s="15">
        <v>74</v>
      </c>
      <c r="B76" s="16"/>
      <c r="C76" s="16"/>
      <c r="D76" s="17"/>
      <c r="E76" s="18"/>
      <c r="F76" s="17"/>
      <c r="G76" s="19"/>
      <c r="H76" s="17"/>
      <c r="I76" s="20"/>
      <c r="J76" s="20"/>
      <c r="K76" s="18"/>
      <c r="L76" s="20"/>
      <c r="M76" s="21"/>
      <c r="N76" s="21"/>
      <c r="O76" s="21"/>
      <c r="P76" s="21"/>
      <c r="Q76" s="21"/>
      <c r="R76" s="21"/>
      <c r="S76" s="21"/>
      <c r="T76" s="21"/>
      <c r="U76" s="21"/>
      <c r="V76" s="18"/>
      <c r="W76" s="21"/>
      <c r="X76" s="21"/>
      <c r="Y76" s="21"/>
      <c r="Z76" s="21" t="s">
        <v>1820</v>
      </c>
      <c r="AA76" s="21" t="s">
        <v>1821</v>
      </c>
      <c r="AB76" s="21" t="s">
        <v>1658</v>
      </c>
      <c r="AC76" s="19">
        <v>63.8</v>
      </c>
      <c r="AD76" s="19">
        <v>67</v>
      </c>
      <c r="AE76" s="19"/>
      <c r="AF76" s="16"/>
      <c r="AG76" s="19">
        <v>130.8</v>
      </c>
      <c r="AH76" s="16" t="s">
        <v>1711</v>
      </c>
      <c r="AI76" s="16" t="s">
        <v>1712</v>
      </c>
      <c r="AJ76" s="16" t="s">
        <v>1713</v>
      </c>
      <c r="AK76" s="15">
        <v>2</v>
      </c>
      <c r="AL76" s="19" t="s">
        <v>150</v>
      </c>
      <c r="AM76" s="15" t="s">
        <v>150</v>
      </c>
      <c r="AN76" s="15" t="s">
        <v>150</v>
      </c>
      <c r="AO76" s="15">
        <v>4</v>
      </c>
      <c r="AP76" s="15">
        <v>1</v>
      </c>
      <c r="AQ76" s="15">
        <v>4</v>
      </c>
      <c r="AR76" s="15">
        <v>82.8</v>
      </c>
      <c r="AS76" s="15">
        <f t="shared" si="3"/>
        <v>74.1</v>
      </c>
      <c r="AT76" s="15">
        <v>1</v>
      </c>
      <c r="AU76" s="15" t="s">
        <v>150</v>
      </c>
      <c r="AV76" s="28"/>
      <c r="AW76" s="28"/>
      <c r="AX76" s="15"/>
      <c r="AY76" s="15"/>
    </row>
    <row r="77" ht="40" customHeight="1" spans="1:51">
      <c r="A77" s="15">
        <v>75</v>
      </c>
      <c r="B77" s="16"/>
      <c r="C77" s="16"/>
      <c r="D77" s="17"/>
      <c r="E77" s="18"/>
      <c r="F77" s="17"/>
      <c r="G77" s="19"/>
      <c r="H77" s="17"/>
      <c r="I77" s="20"/>
      <c r="J77" s="20"/>
      <c r="K77" s="18"/>
      <c r="L77" s="20"/>
      <c r="M77" s="21"/>
      <c r="N77" s="21"/>
      <c r="O77" s="21"/>
      <c r="P77" s="21"/>
      <c r="Q77" s="21"/>
      <c r="R77" s="21"/>
      <c r="S77" s="21"/>
      <c r="T77" s="21"/>
      <c r="U77" s="21"/>
      <c r="V77" s="18"/>
      <c r="W77" s="21"/>
      <c r="X77" s="21"/>
      <c r="Y77" s="21"/>
      <c r="Z77" s="21" t="s">
        <v>1822</v>
      </c>
      <c r="AA77" s="21" t="s">
        <v>1823</v>
      </c>
      <c r="AB77" s="21" t="s">
        <v>1658</v>
      </c>
      <c r="AC77" s="19">
        <v>61.4</v>
      </c>
      <c r="AD77" s="19">
        <v>68.5</v>
      </c>
      <c r="AE77" s="19"/>
      <c r="AF77" s="16"/>
      <c r="AG77" s="19">
        <v>129.9</v>
      </c>
      <c r="AH77" s="16" t="s">
        <v>1711</v>
      </c>
      <c r="AI77" s="16" t="s">
        <v>1712</v>
      </c>
      <c r="AJ77" s="16" t="s">
        <v>1713</v>
      </c>
      <c r="AK77" s="15">
        <v>4</v>
      </c>
      <c r="AL77" s="19" t="s">
        <v>150</v>
      </c>
      <c r="AM77" s="15" t="s">
        <v>150</v>
      </c>
      <c r="AN77" s="15" t="s">
        <v>150</v>
      </c>
      <c r="AO77" s="15">
        <v>4</v>
      </c>
      <c r="AP77" s="15">
        <v>1</v>
      </c>
      <c r="AQ77" s="15">
        <v>6</v>
      </c>
      <c r="AR77" s="15">
        <v>82</v>
      </c>
      <c r="AS77" s="15">
        <f t="shared" si="3"/>
        <v>73.475</v>
      </c>
      <c r="AT77" s="15">
        <v>2</v>
      </c>
      <c r="AU77" s="15" t="s">
        <v>150</v>
      </c>
      <c r="AV77" s="26" t="s">
        <v>1824</v>
      </c>
      <c r="AW77" s="26"/>
      <c r="AX77" s="15"/>
      <c r="AY77" s="15"/>
    </row>
    <row r="78" ht="40" customHeight="1" spans="1:51">
      <c r="A78" s="15">
        <v>76</v>
      </c>
      <c r="B78" s="16"/>
      <c r="C78" s="16"/>
      <c r="D78" s="17"/>
      <c r="E78" s="18"/>
      <c r="F78" s="17"/>
      <c r="G78" s="19"/>
      <c r="H78" s="17"/>
      <c r="I78" s="20"/>
      <c r="J78" s="20"/>
      <c r="K78" s="18"/>
      <c r="L78" s="20"/>
      <c r="M78" s="21"/>
      <c r="N78" s="21"/>
      <c r="O78" s="21"/>
      <c r="P78" s="21"/>
      <c r="Q78" s="21"/>
      <c r="R78" s="21"/>
      <c r="S78" s="21"/>
      <c r="T78" s="21"/>
      <c r="U78" s="21"/>
      <c r="V78" s="18"/>
      <c r="W78" s="21"/>
      <c r="X78" s="21"/>
      <c r="Y78" s="21"/>
      <c r="Z78" s="21" t="s">
        <v>1825</v>
      </c>
      <c r="AA78" s="21" t="s">
        <v>1826</v>
      </c>
      <c r="AB78" s="21" t="s">
        <v>1658</v>
      </c>
      <c r="AC78" s="19">
        <v>62.8</v>
      </c>
      <c r="AD78" s="19">
        <v>68.5</v>
      </c>
      <c r="AE78" s="19"/>
      <c r="AF78" s="16"/>
      <c r="AG78" s="19">
        <v>131.3</v>
      </c>
      <c r="AH78" s="16" t="s">
        <v>1695</v>
      </c>
      <c r="AI78" s="16" t="s">
        <v>1696</v>
      </c>
      <c r="AJ78" s="16" t="s">
        <v>1697</v>
      </c>
      <c r="AK78" s="15">
        <v>3</v>
      </c>
      <c r="AL78" s="19" t="s">
        <v>150</v>
      </c>
      <c r="AM78" s="15" t="s">
        <v>150</v>
      </c>
      <c r="AN78" s="15" t="s">
        <v>150</v>
      </c>
      <c r="AO78" s="15">
        <v>5</v>
      </c>
      <c r="AP78" s="15">
        <v>2</v>
      </c>
      <c r="AQ78" s="15">
        <v>7</v>
      </c>
      <c r="AR78" s="15">
        <v>85.4</v>
      </c>
      <c r="AS78" s="15">
        <f t="shared" si="3"/>
        <v>75.525</v>
      </c>
      <c r="AT78" s="15">
        <v>1</v>
      </c>
      <c r="AU78" s="15" t="s">
        <v>150</v>
      </c>
      <c r="AV78" s="27"/>
      <c r="AW78" s="27"/>
      <c r="AX78" s="15"/>
      <c r="AY78" s="15"/>
    </row>
    <row r="79" ht="40" customHeight="1" spans="1:51">
      <c r="A79" s="15">
        <v>77</v>
      </c>
      <c r="B79" s="16"/>
      <c r="C79" s="16"/>
      <c r="D79" s="17"/>
      <c r="E79" s="18"/>
      <c r="F79" s="17"/>
      <c r="G79" s="19"/>
      <c r="H79" s="17"/>
      <c r="I79" s="20"/>
      <c r="J79" s="20"/>
      <c r="K79" s="18"/>
      <c r="L79" s="20"/>
      <c r="M79" s="21"/>
      <c r="N79" s="21"/>
      <c r="O79" s="21"/>
      <c r="P79" s="21"/>
      <c r="Q79" s="21"/>
      <c r="R79" s="21"/>
      <c r="S79" s="21"/>
      <c r="T79" s="21"/>
      <c r="U79" s="21"/>
      <c r="V79" s="18"/>
      <c r="W79" s="21"/>
      <c r="X79" s="21"/>
      <c r="Y79" s="21"/>
      <c r="Z79" s="21" t="s">
        <v>1827</v>
      </c>
      <c r="AA79" s="21" t="s">
        <v>588</v>
      </c>
      <c r="AB79" s="21" t="s">
        <v>1658</v>
      </c>
      <c r="AC79" s="19">
        <v>71</v>
      </c>
      <c r="AD79" s="19">
        <v>62</v>
      </c>
      <c r="AE79" s="19"/>
      <c r="AF79" s="16"/>
      <c r="AG79" s="19">
        <v>133</v>
      </c>
      <c r="AH79" s="16" t="s">
        <v>1695</v>
      </c>
      <c r="AI79" s="16" t="s">
        <v>1696</v>
      </c>
      <c r="AJ79" s="16" t="s">
        <v>1697</v>
      </c>
      <c r="AK79" s="15">
        <v>1</v>
      </c>
      <c r="AL79" s="19" t="s">
        <v>150</v>
      </c>
      <c r="AM79" s="15" t="s">
        <v>150</v>
      </c>
      <c r="AN79" s="15" t="s">
        <v>150</v>
      </c>
      <c r="AO79" s="15">
        <v>5</v>
      </c>
      <c r="AP79" s="15">
        <v>2</v>
      </c>
      <c r="AQ79" s="15">
        <v>1</v>
      </c>
      <c r="AR79" s="15">
        <v>81.2</v>
      </c>
      <c r="AS79" s="15">
        <f t="shared" si="3"/>
        <v>73.85</v>
      </c>
      <c r="AT79" s="15">
        <v>2</v>
      </c>
      <c r="AU79" s="15" t="s">
        <v>150</v>
      </c>
      <c r="AV79" s="27"/>
      <c r="AW79" s="27"/>
      <c r="AX79" s="15"/>
      <c r="AY79" s="15"/>
    </row>
    <row r="80" ht="40" customHeight="1" spans="1:51">
      <c r="A80" s="15">
        <v>78</v>
      </c>
      <c r="B80" s="16"/>
      <c r="C80" s="16"/>
      <c r="D80" s="17"/>
      <c r="E80" s="18"/>
      <c r="F80" s="17"/>
      <c r="G80" s="19"/>
      <c r="H80" s="17"/>
      <c r="I80" s="20"/>
      <c r="J80" s="20"/>
      <c r="K80" s="18"/>
      <c r="L80" s="20"/>
      <c r="M80" s="21"/>
      <c r="N80" s="21"/>
      <c r="O80" s="21"/>
      <c r="P80" s="21"/>
      <c r="Q80" s="21"/>
      <c r="R80" s="21"/>
      <c r="S80" s="21"/>
      <c r="T80" s="21"/>
      <c r="U80" s="21"/>
      <c r="V80" s="18"/>
      <c r="W80" s="21"/>
      <c r="X80" s="21"/>
      <c r="Y80" s="21"/>
      <c r="Z80" s="21" t="s">
        <v>1828</v>
      </c>
      <c r="AA80" s="21" t="s">
        <v>1829</v>
      </c>
      <c r="AB80" s="21" t="s">
        <v>1658</v>
      </c>
      <c r="AC80" s="19">
        <v>73.2</v>
      </c>
      <c r="AD80" s="19">
        <v>56.5</v>
      </c>
      <c r="AE80" s="19"/>
      <c r="AF80" s="16"/>
      <c r="AG80" s="19">
        <v>129.7</v>
      </c>
      <c r="AH80" s="16" t="s">
        <v>1695</v>
      </c>
      <c r="AI80" s="16" t="s">
        <v>1696</v>
      </c>
      <c r="AJ80" s="16" t="s">
        <v>1697</v>
      </c>
      <c r="AK80" s="15">
        <v>7</v>
      </c>
      <c r="AL80" s="19" t="s">
        <v>150</v>
      </c>
      <c r="AM80" s="15" t="s">
        <v>150</v>
      </c>
      <c r="AN80" s="15" t="s">
        <v>150</v>
      </c>
      <c r="AO80" s="15">
        <v>5</v>
      </c>
      <c r="AP80" s="15">
        <v>2</v>
      </c>
      <c r="AQ80" s="15">
        <v>9</v>
      </c>
      <c r="AR80" s="15">
        <v>82.6</v>
      </c>
      <c r="AS80" s="15">
        <f t="shared" si="3"/>
        <v>73.725</v>
      </c>
      <c r="AT80" s="15">
        <v>3</v>
      </c>
      <c r="AU80" s="15" t="s">
        <v>150</v>
      </c>
      <c r="AV80" s="27"/>
      <c r="AW80" s="27"/>
      <c r="AX80" s="15"/>
      <c r="AY80" s="15"/>
    </row>
    <row r="81" ht="40" customHeight="1" spans="1:51">
      <c r="A81" s="15">
        <v>79</v>
      </c>
      <c r="B81" s="16"/>
      <c r="C81" s="16"/>
      <c r="D81" s="17"/>
      <c r="E81" s="18"/>
      <c r="F81" s="17"/>
      <c r="G81" s="19"/>
      <c r="H81" s="17"/>
      <c r="I81" s="20"/>
      <c r="J81" s="20"/>
      <c r="K81" s="18"/>
      <c r="L81" s="20"/>
      <c r="M81" s="21"/>
      <c r="N81" s="21"/>
      <c r="O81" s="21"/>
      <c r="P81" s="21"/>
      <c r="Q81" s="21"/>
      <c r="R81" s="21"/>
      <c r="S81" s="21"/>
      <c r="T81" s="21"/>
      <c r="U81" s="21"/>
      <c r="V81" s="18"/>
      <c r="W81" s="21"/>
      <c r="X81" s="21"/>
      <c r="Y81" s="21"/>
      <c r="Z81" s="21" t="s">
        <v>1830</v>
      </c>
      <c r="AA81" s="21" t="s">
        <v>1831</v>
      </c>
      <c r="AB81" s="21" t="s">
        <v>1658</v>
      </c>
      <c r="AC81" s="19">
        <v>66</v>
      </c>
      <c r="AD81" s="19">
        <v>63.5</v>
      </c>
      <c r="AE81" s="19"/>
      <c r="AF81" s="16"/>
      <c r="AG81" s="19">
        <v>129.5</v>
      </c>
      <c r="AH81" s="16" t="s">
        <v>1695</v>
      </c>
      <c r="AI81" s="16" t="s">
        <v>1696</v>
      </c>
      <c r="AJ81" s="16" t="s">
        <v>1697</v>
      </c>
      <c r="AK81" s="15">
        <v>9</v>
      </c>
      <c r="AL81" s="19" t="s">
        <v>150</v>
      </c>
      <c r="AM81" s="15" t="s">
        <v>150</v>
      </c>
      <c r="AN81" s="15" t="s">
        <v>150</v>
      </c>
      <c r="AO81" s="15">
        <v>5</v>
      </c>
      <c r="AP81" s="15">
        <v>2</v>
      </c>
      <c r="AQ81" s="15">
        <v>13</v>
      </c>
      <c r="AR81" s="15">
        <v>81.4</v>
      </c>
      <c r="AS81" s="15">
        <f t="shared" si="3"/>
        <v>73.075</v>
      </c>
      <c r="AT81" s="15">
        <v>4</v>
      </c>
      <c r="AU81" s="15" t="s">
        <v>150</v>
      </c>
      <c r="AV81" s="27"/>
      <c r="AW81" s="27"/>
      <c r="AX81" s="15"/>
      <c r="AY81" s="15"/>
    </row>
    <row r="82" ht="40" customHeight="1" spans="1:51">
      <c r="A82" s="15">
        <v>80</v>
      </c>
      <c r="B82" s="16"/>
      <c r="C82" s="16"/>
      <c r="D82" s="17"/>
      <c r="E82" s="18"/>
      <c r="F82" s="17"/>
      <c r="G82" s="19"/>
      <c r="H82" s="17"/>
      <c r="I82" s="20"/>
      <c r="J82" s="20"/>
      <c r="K82" s="18"/>
      <c r="L82" s="20"/>
      <c r="M82" s="21"/>
      <c r="N82" s="21"/>
      <c r="O82" s="21"/>
      <c r="P82" s="21"/>
      <c r="Q82" s="21"/>
      <c r="R82" s="21"/>
      <c r="S82" s="21"/>
      <c r="T82" s="21"/>
      <c r="U82" s="21"/>
      <c r="V82" s="18"/>
      <c r="W82" s="21"/>
      <c r="X82" s="21"/>
      <c r="Y82" s="21"/>
      <c r="Z82" s="21" t="s">
        <v>1832</v>
      </c>
      <c r="AA82" s="21" t="s">
        <v>1833</v>
      </c>
      <c r="AB82" s="21" t="s">
        <v>1658</v>
      </c>
      <c r="AC82" s="19">
        <v>63.4</v>
      </c>
      <c r="AD82" s="19">
        <v>66.5</v>
      </c>
      <c r="AE82" s="19"/>
      <c r="AF82" s="16"/>
      <c r="AG82" s="19">
        <v>129.9</v>
      </c>
      <c r="AH82" s="16" t="s">
        <v>1695</v>
      </c>
      <c r="AI82" s="16" t="s">
        <v>1696</v>
      </c>
      <c r="AJ82" s="16" t="s">
        <v>1697</v>
      </c>
      <c r="AK82" s="15">
        <v>5</v>
      </c>
      <c r="AL82" s="19" t="s">
        <v>150</v>
      </c>
      <c r="AM82" s="15" t="s">
        <v>150</v>
      </c>
      <c r="AN82" s="15" t="s">
        <v>150</v>
      </c>
      <c r="AO82" s="15">
        <v>5</v>
      </c>
      <c r="AP82" s="15">
        <v>2</v>
      </c>
      <c r="AQ82" s="15">
        <v>3</v>
      </c>
      <c r="AR82" s="15">
        <v>81</v>
      </c>
      <c r="AS82" s="15">
        <f t="shared" si="3"/>
        <v>72.975</v>
      </c>
      <c r="AT82" s="15">
        <v>5</v>
      </c>
      <c r="AU82" s="15" t="s">
        <v>150</v>
      </c>
      <c r="AV82" s="27"/>
      <c r="AW82" s="27"/>
      <c r="AX82" s="15"/>
      <c r="AY82" s="15"/>
    </row>
    <row r="83" ht="40" customHeight="1" spans="1:51">
      <c r="A83" s="15">
        <v>81</v>
      </c>
      <c r="B83" s="16"/>
      <c r="C83" s="16"/>
      <c r="D83" s="17"/>
      <c r="E83" s="18"/>
      <c r="F83" s="17"/>
      <c r="G83" s="19"/>
      <c r="H83" s="17"/>
      <c r="I83" s="20"/>
      <c r="J83" s="20"/>
      <c r="K83" s="18"/>
      <c r="L83" s="20"/>
      <c r="M83" s="21"/>
      <c r="N83" s="21"/>
      <c r="O83" s="21"/>
      <c r="P83" s="21"/>
      <c r="Q83" s="21"/>
      <c r="R83" s="21"/>
      <c r="S83" s="21"/>
      <c r="T83" s="21"/>
      <c r="U83" s="21"/>
      <c r="V83" s="18"/>
      <c r="W83" s="21"/>
      <c r="X83" s="21"/>
      <c r="Y83" s="21"/>
      <c r="Z83" s="21" t="s">
        <v>1834</v>
      </c>
      <c r="AA83" s="21" t="s">
        <v>1835</v>
      </c>
      <c r="AB83" s="21" t="s">
        <v>1658</v>
      </c>
      <c r="AC83" s="19">
        <v>68.4</v>
      </c>
      <c r="AD83" s="19">
        <v>67</v>
      </c>
      <c r="AE83" s="19"/>
      <c r="AF83" s="16"/>
      <c r="AG83" s="19">
        <v>135.4</v>
      </c>
      <c r="AH83" s="16" t="s">
        <v>1659</v>
      </c>
      <c r="AI83" s="16" t="s">
        <v>1696</v>
      </c>
      <c r="AJ83" s="16" t="s">
        <v>1661</v>
      </c>
      <c r="AK83" s="15">
        <v>1</v>
      </c>
      <c r="AL83" s="19" t="s">
        <v>150</v>
      </c>
      <c r="AM83" s="15" t="s">
        <v>150</v>
      </c>
      <c r="AN83" s="15" t="s">
        <v>150</v>
      </c>
      <c r="AO83" s="15">
        <v>5</v>
      </c>
      <c r="AP83" s="15">
        <v>1</v>
      </c>
      <c r="AQ83" s="15">
        <v>3</v>
      </c>
      <c r="AR83" s="15">
        <v>79.6</v>
      </c>
      <c r="AS83" s="15">
        <f>AG83/2*0.5+AR83*0.5</f>
        <v>73.65</v>
      </c>
      <c r="AT83" s="15">
        <v>1</v>
      </c>
      <c r="AU83" s="15" t="s">
        <v>150</v>
      </c>
      <c r="AV83" s="27"/>
      <c r="AW83" s="27"/>
      <c r="AX83" s="15"/>
      <c r="AY83" s="15"/>
    </row>
    <row r="84" ht="40" customHeight="1" spans="1:51">
      <c r="A84" s="15">
        <v>82</v>
      </c>
      <c r="B84" s="16"/>
      <c r="C84" s="16"/>
      <c r="D84" s="17"/>
      <c r="E84" s="18"/>
      <c r="F84" s="17"/>
      <c r="G84" s="19"/>
      <c r="H84" s="17"/>
      <c r="I84" s="20"/>
      <c r="J84" s="20"/>
      <c r="K84" s="18"/>
      <c r="L84" s="20"/>
      <c r="M84" s="21"/>
      <c r="N84" s="21"/>
      <c r="O84" s="21"/>
      <c r="P84" s="21"/>
      <c r="Q84" s="21"/>
      <c r="R84" s="21"/>
      <c r="S84" s="21"/>
      <c r="T84" s="21"/>
      <c r="U84" s="21"/>
      <c r="V84" s="18"/>
      <c r="W84" s="21"/>
      <c r="X84" s="21"/>
      <c r="Y84" s="21"/>
      <c r="Z84" s="21" t="s">
        <v>1836</v>
      </c>
      <c r="AA84" s="21" t="s">
        <v>1837</v>
      </c>
      <c r="AB84" s="21" t="s">
        <v>1658</v>
      </c>
      <c r="AC84" s="19">
        <v>74.2</v>
      </c>
      <c r="AD84" s="19">
        <v>66</v>
      </c>
      <c r="AE84" s="19"/>
      <c r="AF84" s="16"/>
      <c r="AG84" s="19">
        <v>140.2</v>
      </c>
      <c r="AH84" s="16" t="s">
        <v>1695</v>
      </c>
      <c r="AI84" s="16" t="s">
        <v>1696</v>
      </c>
      <c r="AJ84" s="16" t="s">
        <v>1697</v>
      </c>
      <c r="AK84" s="15">
        <v>1</v>
      </c>
      <c r="AL84" s="19" t="s">
        <v>150</v>
      </c>
      <c r="AM84" s="15" t="s">
        <v>150</v>
      </c>
      <c r="AN84" s="15" t="s">
        <v>150</v>
      </c>
      <c r="AO84" s="15">
        <v>6</v>
      </c>
      <c r="AP84" s="15">
        <v>1</v>
      </c>
      <c r="AQ84" s="15">
        <v>11</v>
      </c>
      <c r="AR84" s="15">
        <v>83.8</v>
      </c>
      <c r="AS84" s="15">
        <f>AG84/2*0.5+AR84*0.5</f>
        <v>76.95</v>
      </c>
      <c r="AT84" s="15">
        <v>1</v>
      </c>
      <c r="AU84" s="15" t="s">
        <v>150</v>
      </c>
      <c r="AV84" s="27"/>
      <c r="AW84" s="27"/>
      <c r="AX84" s="15"/>
      <c r="AY84" s="15"/>
    </row>
    <row r="85" ht="40" customHeight="1" spans="1:51">
      <c r="A85" s="15">
        <v>83</v>
      </c>
      <c r="B85" s="16"/>
      <c r="C85" s="16"/>
      <c r="D85" s="17"/>
      <c r="E85" s="18"/>
      <c r="F85" s="17"/>
      <c r="G85" s="19"/>
      <c r="H85" s="17"/>
      <c r="I85" s="20"/>
      <c r="J85" s="20"/>
      <c r="K85" s="18"/>
      <c r="L85" s="20"/>
      <c r="M85" s="21"/>
      <c r="N85" s="21"/>
      <c r="O85" s="21"/>
      <c r="P85" s="21"/>
      <c r="Q85" s="21"/>
      <c r="R85" s="21"/>
      <c r="S85" s="21"/>
      <c r="T85" s="21"/>
      <c r="U85" s="21"/>
      <c r="V85" s="18"/>
      <c r="W85" s="21"/>
      <c r="X85" s="21"/>
      <c r="Y85" s="21"/>
      <c r="Z85" s="21" t="s">
        <v>1838</v>
      </c>
      <c r="AA85" s="21" t="s">
        <v>1839</v>
      </c>
      <c r="AB85" s="21" t="s">
        <v>1658</v>
      </c>
      <c r="AC85" s="19">
        <v>72</v>
      </c>
      <c r="AD85" s="19">
        <v>63.5</v>
      </c>
      <c r="AE85" s="19"/>
      <c r="AF85" s="16"/>
      <c r="AG85" s="19">
        <v>135.5</v>
      </c>
      <c r="AH85" s="16" t="s">
        <v>1695</v>
      </c>
      <c r="AI85" s="16" t="s">
        <v>1696</v>
      </c>
      <c r="AJ85" s="16" t="s">
        <v>1697</v>
      </c>
      <c r="AK85" s="15">
        <v>2</v>
      </c>
      <c r="AL85" s="19" t="s">
        <v>150</v>
      </c>
      <c r="AM85" s="15" t="s">
        <v>150</v>
      </c>
      <c r="AN85" s="15" t="s">
        <v>150</v>
      </c>
      <c r="AO85" s="15">
        <v>6</v>
      </c>
      <c r="AP85" s="15">
        <v>1</v>
      </c>
      <c r="AQ85" s="15">
        <v>3</v>
      </c>
      <c r="AR85" s="15">
        <v>83</v>
      </c>
      <c r="AS85" s="15">
        <f>AG85/2*0.5+AR85*0.5</f>
        <v>75.375</v>
      </c>
      <c r="AT85" s="15">
        <v>2</v>
      </c>
      <c r="AU85" s="15" t="s">
        <v>150</v>
      </c>
      <c r="AV85" s="27"/>
      <c r="AW85" s="27"/>
      <c r="AX85" s="15"/>
      <c r="AY85" s="15"/>
    </row>
    <row r="86" ht="40" customHeight="1" spans="1:51">
      <c r="A86" s="15">
        <v>84</v>
      </c>
      <c r="B86" s="16"/>
      <c r="C86" s="16"/>
      <c r="D86" s="17"/>
      <c r="E86" s="18"/>
      <c r="F86" s="17"/>
      <c r="G86" s="19"/>
      <c r="H86" s="17"/>
      <c r="I86" s="20"/>
      <c r="J86" s="20"/>
      <c r="K86" s="18"/>
      <c r="L86" s="20"/>
      <c r="M86" s="21"/>
      <c r="N86" s="21"/>
      <c r="O86" s="21"/>
      <c r="P86" s="21"/>
      <c r="Q86" s="21"/>
      <c r="R86" s="21"/>
      <c r="S86" s="21"/>
      <c r="T86" s="21"/>
      <c r="U86" s="21"/>
      <c r="V86" s="18"/>
      <c r="W86" s="21"/>
      <c r="X86" s="21"/>
      <c r="Y86" s="21"/>
      <c r="Z86" s="21" t="s">
        <v>1840</v>
      </c>
      <c r="AA86" s="21" t="s">
        <v>1841</v>
      </c>
      <c r="AB86" s="21" t="s">
        <v>1658</v>
      </c>
      <c r="AC86" s="19">
        <v>63.6</v>
      </c>
      <c r="AD86" s="19">
        <v>68</v>
      </c>
      <c r="AE86" s="19"/>
      <c r="AF86" s="16"/>
      <c r="AG86" s="19">
        <v>131.6</v>
      </c>
      <c r="AH86" s="16" t="s">
        <v>1695</v>
      </c>
      <c r="AI86" s="16" t="s">
        <v>1696</v>
      </c>
      <c r="AJ86" s="16" t="s">
        <v>1697</v>
      </c>
      <c r="AK86" s="15">
        <v>6</v>
      </c>
      <c r="AL86" s="19" t="s">
        <v>150</v>
      </c>
      <c r="AM86" s="15" t="s">
        <v>150</v>
      </c>
      <c r="AN86" s="15" t="s">
        <v>150</v>
      </c>
      <c r="AO86" s="15">
        <v>6</v>
      </c>
      <c r="AP86" s="15">
        <v>1</v>
      </c>
      <c r="AQ86" s="15">
        <v>9</v>
      </c>
      <c r="AR86" s="15">
        <v>83.8</v>
      </c>
      <c r="AS86" s="15">
        <f>AG86/2*0.5+AR86*0.5</f>
        <v>74.8</v>
      </c>
      <c r="AT86" s="15">
        <v>3</v>
      </c>
      <c r="AU86" s="15" t="s">
        <v>150</v>
      </c>
      <c r="AV86" s="27"/>
      <c r="AW86" s="27"/>
      <c r="AX86" s="15"/>
      <c r="AY86" s="15"/>
    </row>
    <row r="87" ht="40" customHeight="1" spans="1:51">
      <c r="A87" s="15">
        <v>85</v>
      </c>
      <c r="B87" s="16"/>
      <c r="C87" s="16"/>
      <c r="D87" s="17"/>
      <c r="E87" s="18"/>
      <c r="F87" s="17"/>
      <c r="G87" s="19"/>
      <c r="H87" s="17"/>
      <c r="I87" s="20"/>
      <c r="J87" s="20"/>
      <c r="K87" s="18"/>
      <c r="L87" s="20"/>
      <c r="M87" s="21"/>
      <c r="N87" s="21"/>
      <c r="O87" s="21"/>
      <c r="P87" s="21"/>
      <c r="Q87" s="21"/>
      <c r="R87" s="21"/>
      <c r="S87" s="21"/>
      <c r="T87" s="21"/>
      <c r="U87" s="21"/>
      <c r="V87" s="18"/>
      <c r="W87" s="21"/>
      <c r="X87" s="21"/>
      <c r="Y87" s="18"/>
      <c r="Z87" s="21" t="s">
        <v>1842</v>
      </c>
      <c r="AA87" s="21" t="s">
        <v>1843</v>
      </c>
      <c r="AB87" s="21" t="s">
        <v>1658</v>
      </c>
      <c r="AC87" s="19">
        <v>64</v>
      </c>
      <c r="AD87" s="19">
        <v>76</v>
      </c>
      <c r="AE87" s="19"/>
      <c r="AF87" s="16"/>
      <c r="AG87" s="19">
        <v>140</v>
      </c>
      <c r="AH87" s="16" t="s">
        <v>1659</v>
      </c>
      <c r="AI87" s="16" t="s">
        <v>1696</v>
      </c>
      <c r="AJ87" s="16" t="s">
        <v>1661</v>
      </c>
      <c r="AK87" s="15">
        <v>1</v>
      </c>
      <c r="AL87" s="19" t="s">
        <v>150</v>
      </c>
      <c r="AM87" s="15" t="s">
        <v>150</v>
      </c>
      <c r="AN87" s="15" t="s">
        <v>150</v>
      </c>
      <c r="AO87" s="15">
        <v>6</v>
      </c>
      <c r="AP87" s="15">
        <v>2</v>
      </c>
      <c r="AQ87" s="15">
        <v>3</v>
      </c>
      <c r="AR87" s="15">
        <v>79.6</v>
      </c>
      <c r="AS87" s="15">
        <f>AG87/2*0.5+AR87*0.5</f>
        <v>74.8</v>
      </c>
      <c r="AT87" s="15">
        <v>1</v>
      </c>
      <c r="AU87" s="15" t="s">
        <v>150</v>
      </c>
      <c r="AV87" s="27"/>
      <c r="AW87" s="27"/>
      <c r="AX87" s="15"/>
      <c r="AY87" s="15"/>
    </row>
    <row r="88" ht="40" customHeight="1" spans="1:51">
      <c r="A88" s="15">
        <v>86</v>
      </c>
      <c r="B88" s="16"/>
      <c r="C88" s="16"/>
      <c r="D88" s="17"/>
      <c r="E88" s="18"/>
      <c r="F88" s="17"/>
      <c r="G88" s="19"/>
      <c r="H88" s="17"/>
      <c r="I88" s="20"/>
      <c r="J88" s="20"/>
      <c r="K88" s="18"/>
      <c r="L88" s="20"/>
      <c r="M88" s="21"/>
      <c r="N88" s="21"/>
      <c r="O88" s="21"/>
      <c r="P88" s="21"/>
      <c r="Q88" s="21"/>
      <c r="R88" s="21"/>
      <c r="S88" s="21"/>
      <c r="T88" s="21"/>
      <c r="U88" s="21"/>
      <c r="V88" s="18"/>
      <c r="W88" s="21"/>
      <c r="X88" s="21"/>
      <c r="Y88" s="21"/>
      <c r="Z88" s="21" t="s">
        <v>1844</v>
      </c>
      <c r="AA88" s="21" t="s">
        <v>1845</v>
      </c>
      <c r="AB88" s="21" t="s">
        <v>1846</v>
      </c>
      <c r="AC88" s="19">
        <v>66</v>
      </c>
      <c r="AD88" s="19">
        <v>55</v>
      </c>
      <c r="AE88" s="19"/>
      <c r="AF88" s="16"/>
      <c r="AG88" s="19">
        <v>121</v>
      </c>
      <c r="AH88" s="16" t="s">
        <v>1695</v>
      </c>
      <c r="AI88" s="16" t="s">
        <v>1696</v>
      </c>
      <c r="AJ88" s="16" t="s">
        <v>1697</v>
      </c>
      <c r="AK88" s="15">
        <v>5</v>
      </c>
      <c r="AL88" s="19" t="s">
        <v>150</v>
      </c>
      <c r="AM88" s="15" t="s">
        <v>150</v>
      </c>
      <c r="AN88" s="15" t="s">
        <v>150</v>
      </c>
      <c r="AO88" s="15">
        <v>8</v>
      </c>
      <c r="AP88" s="15">
        <v>1</v>
      </c>
      <c r="AQ88" s="15">
        <v>7</v>
      </c>
      <c r="AR88" s="15">
        <v>84</v>
      </c>
      <c r="AS88" s="15">
        <f t="shared" ref="AS61:AS101" si="4">AG88/2*0.5+AR88*0.5</f>
        <v>72.25</v>
      </c>
      <c r="AT88" s="15">
        <v>1</v>
      </c>
      <c r="AU88" s="15" t="s">
        <v>150</v>
      </c>
      <c r="AV88" s="27"/>
      <c r="AW88" s="27"/>
      <c r="AX88" s="15"/>
      <c r="AY88" s="15"/>
    </row>
    <row r="89" ht="40" customHeight="1" spans="1:51">
      <c r="A89" s="15">
        <v>87</v>
      </c>
      <c r="B89" s="16"/>
      <c r="C89" s="16"/>
      <c r="D89" s="17"/>
      <c r="E89" s="18"/>
      <c r="F89" s="17"/>
      <c r="G89" s="19"/>
      <c r="H89" s="17"/>
      <c r="I89" s="20"/>
      <c r="J89" s="20"/>
      <c r="K89" s="18"/>
      <c r="L89" s="20"/>
      <c r="M89" s="21"/>
      <c r="N89" s="21"/>
      <c r="O89" s="21"/>
      <c r="P89" s="21"/>
      <c r="Q89" s="21"/>
      <c r="R89" s="21"/>
      <c r="S89" s="21"/>
      <c r="T89" s="21"/>
      <c r="U89" s="21"/>
      <c r="V89" s="18"/>
      <c r="W89" s="21"/>
      <c r="X89" s="21"/>
      <c r="Y89" s="21"/>
      <c r="Z89" s="21" t="s">
        <v>1847</v>
      </c>
      <c r="AA89" s="21" t="s">
        <v>1848</v>
      </c>
      <c r="AB89" s="21" t="s">
        <v>1658</v>
      </c>
      <c r="AC89" s="19">
        <v>63</v>
      </c>
      <c r="AD89" s="19">
        <v>58</v>
      </c>
      <c r="AE89" s="19"/>
      <c r="AF89" s="16"/>
      <c r="AG89" s="19">
        <v>121</v>
      </c>
      <c r="AH89" s="16" t="s">
        <v>1695</v>
      </c>
      <c r="AI89" s="16" t="s">
        <v>1696</v>
      </c>
      <c r="AJ89" s="16" t="s">
        <v>1697</v>
      </c>
      <c r="AK89" s="15">
        <v>5</v>
      </c>
      <c r="AL89" s="19" t="s">
        <v>150</v>
      </c>
      <c r="AM89" s="15" t="s">
        <v>150</v>
      </c>
      <c r="AN89" s="15" t="s">
        <v>150</v>
      </c>
      <c r="AO89" s="15">
        <v>8</v>
      </c>
      <c r="AP89" s="15">
        <v>1</v>
      </c>
      <c r="AQ89" s="15">
        <v>6</v>
      </c>
      <c r="AR89" s="15">
        <v>81.8</v>
      </c>
      <c r="AS89" s="15">
        <f t="shared" si="4"/>
        <v>71.15</v>
      </c>
      <c r="AT89" s="15">
        <v>2</v>
      </c>
      <c r="AU89" s="15" t="s">
        <v>150</v>
      </c>
      <c r="AV89" s="27"/>
      <c r="AW89" s="27"/>
      <c r="AX89" s="15"/>
      <c r="AY89" s="15"/>
    </row>
    <row r="90" ht="40" customHeight="1" spans="1:51">
      <c r="A90" s="15">
        <v>88</v>
      </c>
      <c r="B90" s="16"/>
      <c r="C90" s="16"/>
      <c r="D90" s="17"/>
      <c r="E90" s="18"/>
      <c r="F90" s="17"/>
      <c r="G90" s="19"/>
      <c r="H90" s="17"/>
      <c r="I90" s="20"/>
      <c r="J90" s="20"/>
      <c r="K90" s="18"/>
      <c r="L90" s="20"/>
      <c r="M90" s="21"/>
      <c r="N90" s="21"/>
      <c r="O90" s="21"/>
      <c r="P90" s="21"/>
      <c r="Q90" s="21"/>
      <c r="R90" s="21"/>
      <c r="S90" s="21"/>
      <c r="T90" s="21"/>
      <c r="U90" s="21"/>
      <c r="V90" s="18"/>
      <c r="W90" s="21"/>
      <c r="X90" s="21"/>
      <c r="Y90" s="21"/>
      <c r="Z90" s="21" t="s">
        <v>1849</v>
      </c>
      <c r="AA90" s="21" t="s">
        <v>1850</v>
      </c>
      <c r="AB90" s="21" t="s">
        <v>1658</v>
      </c>
      <c r="AC90" s="19">
        <v>56.6</v>
      </c>
      <c r="AD90" s="19">
        <v>64.5</v>
      </c>
      <c r="AE90" s="19"/>
      <c r="AF90" s="16"/>
      <c r="AG90" s="19">
        <v>121.1</v>
      </c>
      <c r="AH90" s="16" t="s">
        <v>1695</v>
      </c>
      <c r="AI90" s="16" t="s">
        <v>1696</v>
      </c>
      <c r="AJ90" s="16" t="s">
        <v>1697</v>
      </c>
      <c r="AK90" s="15">
        <v>4</v>
      </c>
      <c r="AL90" s="19" t="s">
        <v>150</v>
      </c>
      <c r="AM90" s="15" t="s">
        <v>150</v>
      </c>
      <c r="AN90" s="15" t="s">
        <v>150</v>
      </c>
      <c r="AO90" s="15">
        <v>8</v>
      </c>
      <c r="AP90" s="15">
        <v>1</v>
      </c>
      <c r="AQ90" s="15">
        <v>2</v>
      </c>
      <c r="AR90" s="15">
        <v>81.2</v>
      </c>
      <c r="AS90" s="15">
        <f t="shared" si="4"/>
        <v>70.875</v>
      </c>
      <c r="AT90" s="15">
        <v>3</v>
      </c>
      <c r="AU90" s="15" t="s">
        <v>150</v>
      </c>
      <c r="AV90" s="27"/>
      <c r="AW90" s="27"/>
      <c r="AX90" s="15"/>
      <c r="AY90" s="15"/>
    </row>
    <row r="91" ht="40" customHeight="1" spans="1:51">
      <c r="A91" s="15">
        <v>89</v>
      </c>
      <c r="B91" s="16"/>
      <c r="C91" s="16"/>
      <c r="D91" s="17"/>
      <c r="E91" s="18"/>
      <c r="F91" s="17"/>
      <c r="G91" s="19"/>
      <c r="H91" s="17"/>
      <c r="I91" s="20"/>
      <c r="J91" s="20"/>
      <c r="K91" s="18"/>
      <c r="L91" s="20"/>
      <c r="M91" s="21"/>
      <c r="N91" s="21"/>
      <c r="O91" s="21"/>
      <c r="P91" s="21"/>
      <c r="Q91" s="21"/>
      <c r="R91" s="21"/>
      <c r="S91" s="21"/>
      <c r="T91" s="21"/>
      <c r="U91" s="21"/>
      <c r="V91" s="18"/>
      <c r="W91" s="21"/>
      <c r="X91" s="21"/>
      <c r="Y91" s="21"/>
      <c r="Z91" s="21" t="s">
        <v>1851</v>
      </c>
      <c r="AA91" s="21" t="s">
        <v>141</v>
      </c>
      <c r="AB91" s="21" t="s">
        <v>1658</v>
      </c>
      <c r="AC91" s="19">
        <v>61</v>
      </c>
      <c r="AD91" s="19">
        <v>63</v>
      </c>
      <c r="AE91" s="19"/>
      <c r="AF91" s="16"/>
      <c r="AG91" s="19">
        <v>124</v>
      </c>
      <c r="AH91" s="16" t="s">
        <v>1695</v>
      </c>
      <c r="AI91" s="16" t="s">
        <v>1696</v>
      </c>
      <c r="AJ91" s="16" t="s">
        <v>1697</v>
      </c>
      <c r="AK91" s="15">
        <v>2</v>
      </c>
      <c r="AL91" s="19" t="s">
        <v>150</v>
      </c>
      <c r="AM91" s="15" t="s">
        <v>150</v>
      </c>
      <c r="AN91" s="15" t="s">
        <v>150</v>
      </c>
      <c r="AO91" s="15">
        <v>8</v>
      </c>
      <c r="AP91" s="15">
        <v>1</v>
      </c>
      <c r="AQ91" s="15">
        <v>13</v>
      </c>
      <c r="AR91" s="15">
        <v>79.4</v>
      </c>
      <c r="AS91" s="15">
        <f t="shared" si="4"/>
        <v>70.7</v>
      </c>
      <c r="AT91" s="15">
        <v>4</v>
      </c>
      <c r="AU91" s="15" t="s">
        <v>150</v>
      </c>
      <c r="AV91" s="27"/>
      <c r="AW91" s="27"/>
      <c r="AX91" s="15"/>
      <c r="AY91" s="15"/>
    </row>
    <row r="92" s="7" customFormat="1" ht="40" customHeight="1" spans="1:51">
      <c r="A92" s="15">
        <v>90</v>
      </c>
      <c r="B92" s="16"/>
      <c r="C92" s="16"/>
      <c r="D92" s="17"/>
      <c r="E92" s="18"/>
      <c r="F92" s="17"/>
      <c r="G92" s="19"/>
      <c r="H92" s="17"/>
      <c r="I92" s="20"/>
      <c r="J92" s="20"/>
      <c r="K92" s="18"/>
      <c r="L92" s="20"/>
      <c r="M92" s="21"/>
      <c r="N92" s="21"/>
      <c r="O92" s="21"/>
      <c r="P92" s="21"/>
      <c r="Q92" s="21"/>
      <c r="R92" s="21"/>
      <c r="S92" s="21"/>
      <c r="T92" s="21"/>
      <c r="U92" s="21"/>
      <c r="V92" s="18"/>
      <c r="W92" s="21"/>
      <c r="X92" s="21"/>
      <c r="Y92" s="21"/>
      <c r="Z92" s="21" t="s">
        <v>1852</v>
      </c>
      <c r="AA92" s="21" t="s">
        <v>1853</v>
      </c>
      <c r="AB92" s="21" t="s">
        <v>1658</v>
      </c>
      <c r="AC92" s="19">
        <v>60</v>
      </c>
      <c r="AD92" s="19">
        <v>62</v>
      </c>
      <c r="AE92" s="19"/>
      <c r="AF92" s="16"/>
      <c r="AG92" s="19">
        <v>122</v>
      </c>
      <c r="AH92" s="16" t="s">
        <v>1695</v>
      </c>
      <c r="AI92" s="16" t="s">
        <v>1696</v>
      </c>
      <c r="AJ92" s="16" t="s">
        <v>1697</v>
      </c>
      <c r="AK92" s="15">
        <v>3</v>
      </c>
      <c r="AL92" s="19" t="s">
        <v>150</v>
      </c>
      <c r="AM92" s="15" t="s">
        <v>150</v>
      </c>
      <c r="AN92" s="15" t="s">
        <v>150</v>
      </c>
      <c r="AO92" s="15">
        <v>8</v>
      </c>
      <c r="AP92" s="15">
        <v>1</v>
      </c>
      <c r="AQ92" s="15">
        <v>4</v>
      </c>
      <c r="AR92" s="15">
        <v>80.2</v>
      </c>
      <c r="AS92" s="15">
        <f t="shared" si="4"/>
        <v>70.6</v>
      </c>
      <c r="AT92" s="15">
        <v>5</v>
      </c>
      <c r="AU92" s="15" t="s">
        <v>150</v>
      </c>
      <c r="AV92" s="28"/>
      <c r="AW92" s="28"/>
      <c r="AX92" s="15"/>
      <c r="AY92" s="15"/>
    </row>
    <row r="93" ht="40" customHeight="1" spans="1:51">
      <c r="A93" s="15">
        <v>91</v>
      </c>
      <c r="B93" s="16"/>
      <c r="C93" s="16"/>
      <c r="D93" s="17"/>
      <c r="E93" s="18"/>
      <c r="F93" s="17"/>
      <c r="G93" s="19"/>
      <c r="H93" s="17"/>
      <c r="I93" s="20"/>
      <c r="J93" s="20"/>
      <c r="K93" s="18"/>
      <c r="L93" s="20"/>
      <c r="M93" s="21"/>
      <c r="N93" s="21"/>
      <c r="O93" s="21"/>
      <c r="P93" s="21"/>
      <c r="Q93" s="21"/>
      <c r="R93" s="21"/>
      <c r="S93" s="21"/>
      <c r="T93" s="21"/>
      <c r="U93" s="21"/>
      <c r="V93" s="18"/>
      <c r="W93" s="21"/>
      <c r="X93" s="21"/>
      <c r="Y93" s="21"/>
      <c r="Z93" s="21" t="s">
        <v>1854</v>
      </c>
      <c r="AA93" s="21" t="s">
        <v>1855</v>
      </c>
      <c r="AB93" s="21" t="s">
        <v>1658</v>
      </c>
      <c r="AC93" s="19">
        <v>70.2</v>
      </c>
      <c r="AD93" s="19">
        <v>56</v>
      </c>
      <c r="AE93" s="19"/>
      <c r="AF93" s="16"/>
      <c r="AG93" s="19">
        <v>126.2</v>
      </c>
      <c r="AH93" s="16" t="s">
        <v>1711</v>
      </c>
      <c r="AI93" s="16" t="s">
        <v>1712</v>
      </c>
      <c r="AJ93" s="16" t="s">
        <v>1713</v>
      </c>
      <c r="AK93" s="15">
        <v>3</v>
      </c>
      <c r="AL93" s="19" t="s">
        <v>150</v>
      </c>
      <c r="AM93" s="15" t="s">
        <v>150</v>
      </c>
      <c r="AN93" s="15" t="s">
        <v>150</v>
      </c>
      <c r="AO93" s="15">
        <v>8</v>
      </c>
      <c r="AP93" s="15">
        <v>2</v>
      </c>
      <c r="AQ93" s="15">
        <v>3</v>
      </c>
      <c r="AR93" s="15">
        <v>80.6</v>
      </c>
      <c r="AS93" s="15">
        <f t="shared" si="4"/>
        <v>71.85</v>
      </c>
      <c r="AT93" s="15">
        <v>1</v>
      </c>
      <c r="AU93" s="15" t="s">
        <v>150</v>
      </c>
      <c r="AV93" s="26" t="s">
        <v>1856</v>
      </c>
      <c r="AW93" s="26"/>
      <c r="AX93" s="15"/>
      <c r="AY93" s="15"/>
    </row>
    <row r="94" ht="40" customHeight="1" spans="1:51">
      <c r="A94" s="15">
        <v>92</v>
      </c>
      <c r="B94" s="16"/>
      <c r="C94" s="16"/>
      <c r="D94" s="17"/>
      <c r="E94" s="18"/>
      <c r="F94" s="17"/>
      <c r="G94" s="19"/>
      <c r="H94" s="17"/>
      <c r="I94" s="20"/>
      <c r="J94" s="20"/>
      <c r="K94" s="18"/>
      <c r="L94" s="20"/>
      <c r="M94" s="21"/>
      <c r="N94" s="21"/>
      <c r="O94" s="21"/>
      <c r="P94" s="21"/>
      <c r="Q94" s="21"/>
      <c r="R94" s="21"/>
      <c r="S94" s="21"/>
      <c r="T94" s="21"/>
      <c r="U94" s="21"/>
      <c r="V94" s="18"/>
      <c r="W94" s="21"/>
      <c r="X94" s="21"/>
      <c r="Y94" s="21"/>
      <c r="Z94" s="21" t="s">
        <v>1857</v>
      </c>
      <c r="AA94" s="21" t="s">
        <v>1858</v>
      </c>
      <c r="AB94" s="21" t="s">
        <v>1658</v>
      </c>
      <c r="AC94" s="19">
        <v>64.6</v>
      </c>
      <c r="AD94" s="19">
        <v>60</v>
      </c>
      <c r="AE94" s="19"/>
      <c r="AF94" s="16"/>
      <c r="AG94" s="19">
        <v>124.6</v>
      </c>
      <c r="AH94" s="16" t="s">
        <v>1695</v>
      </c>
      <c r="AI94" s="16" t="s">
        <v>1696</v>
      </c>
      <c r="AJ94" s="16" t="s">
        <v>1697</v>
      </c>
      <c r="AK94" s="15">
        <v>3</v>
      </c>
      <c r="AL94" s="19" t="s">
        <v>150</v>
      </c>
      <c r="AM94" s="15" t="s">
        <v>150</v>
      </c>
      <c r="AN94" s="15" t="s">
        <v>150</v>
      </c>
      <c r="AO94" s="15">
        <v>9</v>
      </c>
      <c r="AP94" s="15">
        <v>2</v>
      </c>
      <c r="AQ94" s="15">
        <v>1</v>
      </c>
      <c r="AR94" s="15">
        <v>82</v>
      </c>
      <c r="AS94" s="15">
        <f t="shared" si="4"/>
        <v>72.15</v>
      </c>
      <c r="AT94" s="15">
        <v>2</v>
      </c>
      <c r="AU94" s="15" t="s">
        <v>150</v>
      </c>
      <c r="AV94" s="27"/>
      <c r="AW94" s="27"/>
      <c r="AX94" s="15"/>
      <c r="AY94" s="15"/>
    </row>
    <row r="95" ht="40" customHeight="1" spans="1:51">
      <c r="A95" s="15">
        <v>93</v>
      </c>
      <c r="B95" s="16"/>
      <c r="C95" s="16"/>
      <c r="D95" s="17"/>
      <c r="E95" s="18"/>
      <c r="F95" s="17"/>
      <c r="G95" s="19"/>
      <c r="H95" s="17"/>
      <c r="I95" s="20"/>
      <c r="J95" s="20"/>
      <c r="K95" s="18"/>
      <c r="L95" s="20"/>
      <c r="M95" s="21"/>
      <c r="N95" s="21"/>
      <c r="O95" s="21"/>
      <c r="P95" s="21"/>
      <c r="Q95" s="21"/>
      <c r="R95" s="21"/>
      <c r="S95" s="21"/>
      <c r="T95" s="21"/>
      <c r="U95" s="21"/>
      <c r="V95" s="18"/>
      <c r="W95" s="21"/>
      <c r="X95" s="21"/>
      <c r="Y95" s="21"/>
      <c r="Z95" s="21" t="s">
        <v>1859</v>
      </c>
      <c r="AA95" s="21" t="s">
        <v>1860</v>
      </c>
      <c r="AB95" s="21" t="s">
        <v>1658</v>
      </c>
      <c r="AC95" s="19">
        <v>59.6</v>
      </c>
      <c r="AD95" s="19">
        <v>67</v>
      </c>
      <c r="AE95" s="19"/>
      <c r="AF95" s="16"/>
      <c r="AG95" s="19">
        <v>126.6</v>
      </c>
      <c r="AH95" s="16" t="s">
        <v>1695</v>
      </c>
      <c r="AI95" s="16" t="s">
        <v>1696</v>
      </c>
      <c r="AJ95" s="16" t="s">
        <v>1697</v>
      </c>
      <c r="AK95" s="15">
        <v>2</v>
      </c>
      <c r="AL95" s="19" t="s">
        <v>150</v>
      </c>
      <c r="AM95" s="15" t="s">
        <v>150</v>
      </c>
      <c r="AN95" s="15" t="s">
        <v>150</v>
      </c>
      <c r="AO95" s="15">
        <v>9</v>
      </c>
      <c r="AP95" s="15">
        <v>2</v>
      </c>
      <c r="AQ95" s="15">
        <v>7</v>
      </c>
      <c r="AR95" s="15">
        <v>80</v>
      </c>
      <c r="AS95" s="15">
        <f t="shared" si="4"/>
        <v>71.65</v>
      </c>
      <c r="AT95" s="15">
        <v>3</v>
      </c>
      <c r="AU95" s="15" t="s">
        <v>150</v>
      </c>
      <c r="AV95" s="27"/>
      <c r="AW95" s="27"/>
      <c r="AX95" s="15"/>
      <c r="AY95" s="15"/>
    </row>
    <row r="96" ht="40" customHeight="1" spans="1:51">
      <c r="A96" s="15">
        <v>94</v>
      </c>
      <c r="B96" s="16"/>
      <c r="C96" s="16"/>
      <c r="D96" s="17"/>
      <c r="E96" s="18"/>
      <c r="F96" s="17"/>
      <c r="G96" s="19"/>
      <c r="H96" s="17"/>
      <c r="I96" s="20"/>
      <c r="J96" s="20"/>
      <c r="K96" s="18"/>
      <c r="L96" s="20"/>
      <c r="M96" s="21"/>
      <c r="N96" s="21"/>
      <c r="O96" s="21"/>
      <c r="P96" s="21"/>
      <c r="Q96" s="21"/>
      <c r="R96" s="21"/>
      <c r="S96" s="21"/>
      <c r="T96" s="21"/>
      <c r="U96" s="21"/>
      <c r="V96" s="18"/>
      <c r="W96" s="21"/>
      <c r="X96" s="21"/>
      <c r="Y96" s="21"/>
      <c r="Z96" s="21" t="s">
        <v>1861</v>
      </c>
      <c r="AA96" s="21" t="s">
        <v>1862</v>
      </c>
      <c r="AB96" s="21" t="s">
        <v>1658</v>
      </c>
      <c r="AC96" s="19">
        <v>52</v>
      </c>
      <c r="AD96" s="19">
        <v>65</v>
      </c>
      <c r="AE96" s="19"/>
      <c r="AF96" s="16"/>
      <c r="AG96" s="19">
        <v>117</v>
      </c>
      <c r="AH96" s="16" t="s">
        <v>1695</v>
      </c>
      <c r="AI96" s="16" t="s">
        <v>1696</v>
      </c>
      <c r="AJ96" s="16" t="s">
        <v>1697</v>
      </c>
      <c r="AK96" s="15">
        <v>7</v>
      </c>
      <c r="AL96" s="19" t="s">
        <v>150</v>
      </c>
      <c r="AM96" s="15" t="s">
        <v>150</v>
      </c>
      <c r="AN96" s="15" t="s">
        <v>150</v>
      </c>
      <c r="AO96" s="15">
        <v>9</v>
      </c>
      <c r="AP96" s="15">
        <v>2</v>
      </c>
      <c r="AQ96" s="15">
        <v>11</v>
      </c>
      <c r="AR96" s="15">
        <v>84.2</v>
      </c>
      <c r="AS96" s="15">
        <f t="shared" si="4"/>
        <v>71.35</v>
      </c>
      <c r="AT96" s="15">
        <v>4</v>
      </c>
      <c r="AU96" s="15" t="s">
        <v>150</v>
      </c>
      <c r="AV96" s="27"/>
      <c r="AW96" s="27"/>
      <c r="AX96" s="15"/>
      <c r="AY96" s="15"/>
    </row>
    <row r="97" ht="40" customHeight="1" spans="1:51">
      <c r="A97" s="15">
        <v>95</v>
      </c>
      <c r="B97" s="16"/>
      <c r="C97" s="16"/>
      <c r="D97" s="17"/>
      <c r="E97" s="18"/>
      <c r="F97" s="17"/>
      <c r="G97" s="19"/>
      <c r="H97" s="17"/>
      <c r="I97" s="20"/>
      <c r="J97" s="20"/>
      <c r="K97" s="18"/>
      <c r="L97" s="20"/>
      <c r="M97" s="21"/>
      <c r="N97" s="21"/>
      <c r="O97" s="21"/>
      <c r="P97" s="21"/>
      <c r="Q97" s="21"/>
      <c r="R97" s="21"/>
      <c r="S97" s="21"/>
      <c r="T97" s="21"/>
      <c r="U97" s="21"/>
      <c r="V97" s="18"/>
      <c r="W97" s="21"/>
      <c r="X97" s="21"/>
      <c r="Y97" s="21"/>
      <c r="Z97" s="21" t="s">
        <v>1863</v>
      </c>
      <c r="AA97" s="21" t="s">
        <v>1864</v>
      </c>
      <c r="AB97" s="21" t="s">
        <v>1658</v>
      </c>
      <c r="AC97" s="19">
        <v>69.2</v>
      </c>
      <c r="AD97" s="19">
        <v>67.5</v>
      </c>
      <c r="AE97" s="19"/>
      <c r="AF97" s="16"/>
      <c r="AG97" s="19">
        <v>136.7</v>
      </c>
      <c r="AH97" s="16" t="s">
        <v>1695</v>
      </c>
      <c r="AI97" s="16" t="s">
        <v>1696</v>
      </c>
      <c r="AJ97" s="16" t="s">
        <v>1697</v>
      </c>
      <c r="AK97" s="15">
        <v>1</v>
      </c>
      <c r="AL97" s="19" t="s">
        <v>150</v>
      </c>
      <c r="AM97" s="15" t="s">
        <v>150</v>
      </c>
      <c r="AN97" s="15" t="s">
        <v>150</v>
      </c>
      <c r="AO97" s="15">
        <v>10</v>
      </c>
      <c r="AP97" s="15">
        <v>2</v>
      </c>
      <c r="AQ97" s="15">
        <v>12</v>
      </c>
      <c r="AR97" s="15">
        <v>86</v>
      </c>
      <c r="AS97" s="15">
        <f t="shared" si="4"/>
        <v>77.175</v>
      </c>
      <c r="AT97" s="15">
        <v>1</v>
      </c>
      <c r="AU97" s="15" t="s">
        <v>150</v>
      </c>
      <c r="AV97" s="27"/>
      <c r="AW97" s="27"/>
      <c r="AX97" s="15"/>
      <c r="AY97" s="15"/>
    </row>
    <row r="98" ht="40" customHeight="1" spans="1:51">
      <c r="A98" s="15">
        <v>96</v>
      </c>
      <c r="B98" s="16"/>
      <c r="C98" s="16"/>
      <c r="D98" s="17"/>
      <c r="E98" s="18"/>
      <c r="F98" s="17"/>
      <c r="G98" s="19"/>
      <c r="H98" s="17"/>
      <c r="I98" s="20"/>
      <c r="J98" s="20"/>
      <c r="K98" s="18"/>
      <c r="L98" s="20"/>
      <c r="M98" s="21"/>
      <c r="N98" s="21"/>
      <c r="O98" s="21"/>
      <c r="P98" s="21"/>
      <c r="Q98" s="21"/>
      <c r="R98" s="21"/>
      <c r="S98" s="21"/>
      <c r="T98" s="21"/>
      <c r="U98" s="21"/>
      <c r="V98" s="18"/>
      <c r="W98" s="21"/>
      <c r="X98" s="21"/>
      <c r="Y98" s="21"/>
      <c r="Z98" s="21" t="s">
        <v>1865</v>
      </c>
      <c r="AA98" s="21" t="s">
        <v>1866</v>
      </c>
      <c r="AB98" s="21" t="s">
        <v>1658</v>
      </c>
      <c r="AC98" s="19">
        <v>71.8</v>
      </c>
      <c r="AD98" s="19">
        <v>59.5</v>
      </c>
      <c r="AE98" s="19"/>
      <c r="AF98" s="16"/>
      <c r="AG98" s="19">
        <v>131.3</v>
      </c>
      <c r="AH98" s="16" t="s">
        <v>1695</v>
      </c>
      <c r="AI98" s="16" t="s">
        <v>1696</v>
      </c>
      <c r="AJ98" s="16" t="s">
        <v>1697</v>
      </c>
      <c r="AK98" s="15">
        <v>6</v>
      </c>
      <c r="AL98" s="19" t="s">
        <v>150</v>
      </c>
      <c r="AM98" s="15" t="s">
        <v>150</v>
      </c>
      <c r="AN98" s="15" t="s">
        <v>150</v>
      </c>
      <c r="AO98" s="15">
        <v>10</v>
      </c>
      <c r="AP98" s="15">
        <v>2</v>
      </c>
      <c r="AQ98" s="15">
        <v>9</v>
      </c>
      <c r="AR98" s="15">
        <v>83.6</v>
      </c>
      <c r="AS98" s="15">
        <f t="shared" si="4"/>
        <v>74.625</v>
      </c>
      <c r="AT98" s="15">
        <v>2</v>
      </c>
      <c r="AU98" s="15" t="s">
        <v>150</v>
      </c>
      <c r="AV98" s="27"/>
      <c r="AW98" s="27"/>
      <c r="AX98" s="15"/>
      <c r="AY98" s="15"/>
    </row>
    <row r="99" ht="40" customHeight="1" spans="1:51">
      <c r="A99" s="15">
        <v>97</v>
      </c>
      <c r="B99" s="16"/>
      <c r="C99" s="16"/>
      <c r="D99" s="17"/>
      <c r="E99" s="18"/>
      <c r="F99" s="17"/>
      <c r="G99" s="19"/>
      <c r="H99" s="17"/>
      <c r="I99" s="20"/>
      <c r="J99" s="20"/>
      <c r="K99" s="18"/>
      <c r="L99" s="20"/>
      <c r="M99" s="21"/>
      <c r="N99" s="21"/>
      <c r="O99" s="21"/>
      <c r="P99" s="21"/>
      <c r="Q99" s="21"/>
      <c r="R99" s="21"/>
      <c r="S99" s="21"/>
      <c r="T99" s="21"/>
      <c r="U99" s="21"/>
      <c r="V99" s="18"/>
      <c r="W99" s="21"/>
      <c r="X99" s="21"/>
      <c r="Y99" s="21"/>
      <c r="Z99" s="21" t="s">
        <v>1867</v>
      </c>
      <c r="AA99" s="21" t="s">
        <v>1868</v>
      </c>
      <c r="AB99" s="21" t="s">
        <v>1869</v>
      </c>
      <c r="AC99" s="19">
        <v>67</v>
      </c>
      <c r="AD99" s="19">
        <v>65.5</v>
      </c>
      <c r="AE99" s="19"/>
      <c r="AF99" s="16"/>
      <c r="AG99" s="19">
        <v>132.5</v>
      </c>
      <c r="AH99" s="16" t="s">
        <v>1695</v>
      </c>
      <c r="AI99" s="16" t="s">
        <v>1696</v>
      </c>
      <c r="AJ99" s="16" t="s">
        <v>1697</v>
      </c>
      <c r="AK99" s="15">
        <v>5</v>
      </c>
      <c r="AL99" s="19" t="s">
        <v>150</v>
      </c>
      <c r="AM99" s="15" t="s">
        <v>150</v>
      </c>
      <c r="AN99" s="15" t="s">
        <v>150</v>
      </c>
      <c r="AO99" s="15">
        <v>10</v>
      </c>
      <c r="AP99" s="15">
        <v>2</v>
      </c>
      <c r="AQ99" s="15">
        <v>2</v>
      </c>
      <c r="AR99" s="15">
        <v>81.8</v>
      </c>
      <c r="AS99" s="15">
        <f t="shared" si="4"/>
        <v>74.025</v>
      </c>
      <c r="AT99" s="15">
        <v>4</v>
      </c>
      <c r="AU99" s="15" t="s">
        <v>150</v>
      </c>
      <c r="AV99" s="27"/>
      <c r="AW99" s="27"/>
      <c r="AX99" s="15"/>
      <c r="AY99" s="15"/>
    </row>
    <row r="100" ht="40" customHeight="1" spans="1:51">
      <c r="A100" s="15">
        <v>98</v>
      </c>
      <c r="B100" s="16"/>
      <c r="C100" s="16"/>
      <c r="D100" s="17"/>
      <c r="E100" s="18"/>
      <c r="F100" s="17"/>
      <c r="G100" s="19"/>
      <c r="H100" s="17"/>
      <c r="I100" s="20"/>
      <c r="J100" s="20"/>
      <c r="K100" s="18"/>
      <c r="L100" s="20"/>
      <c r="M100" s="21"/>
      <c r="N100" s="21"/>
      <c r="O100" s="21"/>
      <c r="P100" s="21"/>
      <c r="Q100" s="21"/>
      <c r="R100" s="21"/>
      <c r="S100" s="21"/>
      <c r="T100" s="21"/>
      <c r="U100" s="21"/>
      <c r="V100" s="18"/>
      <c r="W100" s="21"/>
      <c r="X100" s="21"/>
      <c r="Y100" s="21"/>
      <c r="Z100" s="21" t="s">
        <v>1870</v>
      </c>
      <c r="AA100" s="21" t="s">
        <v>1871</v>
      </c>
      <c r="AB100" s="21" t="s">
        <v>1658</v>
      </c>
      <c r="AC100" s="19">
        <v>67.6</v>
      </c>
      <c r="AD100" s="19">
        <v>65.5</v>
      </c>
      <c r="AE100" s="19"/>
      <c r="AF100" s="16"/>
      <c r="AG100" s="19">
        <v>133.1</v>
      </c>
      <c r="AH100" s="16" t="s">
        <v>1695</v>
      </c>
      <c r="AI100" s="16" t="s">
        <v>1696</v>
      </c>
      <c r="AJ100" s="16" t="s">
        <v>1697</v>
      </c>
      <c r="AK100" s="15">
        <v>3</v>
      </c>
      <c r="AL100" s="19" t="s">
        <v>150</v>
      </c>
      <c r="AM100" s="15" t="s">
        <v>150</v>
      </c>
      <c r="AN100" s="15" t="s">
        <v>150</v>
      </c>
      <c r="AO100" s="15">
        <v>10</v>
      </c>
      <c r="AP100" s="15">
        <v>2</v>
      </c>
      <c r="AQ100" s="15">
        <v>3</v>
      </c>
      <c r="AR100" s="15">
        <v>81.4</v>
      </c>
      <c r="AS100" s="15">
        <f t="shared" si="4"/>
        <v>73.975</v>
      </c>
      <c r="AT100" s="15">
        <v>5</v>
      </c>
      <c r="AU100" s="15" t="s">
        <v>150</v>
      </c>
      <c r="AV100" s="27"/>
      <c r="AW100" s="27"/>
      <c r="AX100" s="15"/>
      <c r="AY100" s="15"/>
    </row>
    <row r="101" ht="40" customHeight="1" spans="1:51">
      <c r="A101" s="15">
        <v>99</v>
      </c>
      <c r="B101" s="16"/>
      <c r="C101" s="16"/>
      <c r="D101" s="17"/>
      <c r="E101" s="18"/>
      <c r="F101" s="17"/>
      <c r="G101" s="19"/>
      <c r="H101" s="17"/>
      <c r="I101" s="20"/>
      <c r="J101" s="20"/>
      <c r="K101" s="18"/>
      <c r="L101" s="20"/>
      <c r="M101" s="21"/>
      <c r="N101" s="21"/>
      <c r="O101" s="21"/>
      <c r="P101" s="21"/>
      <c r="Q101" s="21"/>
      <c r="R101" s="21"/>
      <c r="S101" s="21"/>
      <c r="T101" s="21"/>
      <c r="U101" s="21"/>
      <c r="V101" s="18"/>
      <c r="W101" s="21"/>
      <c r="X101" s="21"/>
      <c r="Y101" s="21"/>
      <c r="Z101" s="21" t="s">
        <v>1872</v>
      </c>
      <c r="AA101" s="21" t="s">
        <v>1873</v>
      </c>
      <c r="AB101" s="21" t="s">
        <v>1658</v>
      </c>
      <c r="AC101" s="19">
        <v>73</v>
      </c>
      <c r="AD101" s="19">
        <v>67.5</v>
      </c>
      <c r="AE101" s="19"/>
      <c r="AF101" s="16"/>
      <c r="AG101" s="19">
        <v>140.5</v>
      </c>
      <c r="AH101" s="16" t="s">
        <v>1711</v>
      </c>
      <c r="AI101" s="16" t="s">
        <v>1712</v>
      </c>
      <c r="AJ101" s="16" t="s">
        <v>1713</v>
      </c>
      <c r="AK101" s="15">
        <v>1</v>
      </c>
      <c r="AL101" s="19" t="s">
        <v>150</v>
      </c>
      <c r="AM101" s="15" t="s">
        <v>150</v>
      </c>
      <c r="AN101" s="15" t="s">
        <v>150</v>
      </c>
      <c r="AO101" s="15">
        <v>10</v>
      </c>
      <c r="AP101" s="15">
        <v>1</v>
      </c>
      <c r="AQ101" s="15">
        <v>3</v>
      </c>
      <c r="AR101" s="15">
        <v>79</v>
      </c>
      <c r="AS101" s="15">
        <f t="shared" si="4"/>
        <v>74.625</v>
      </c>
      <c r="AT101" s="15">
        <v>1</v>
      </c>
      <c r="AU101" s="15" t="s">
        <v>150</v>
      </c>
      <c r="AV101" s="27"/>
      <c r="AW101" s="27"/>
      <c r="AX101" s="15"/>
      <c r="AY101" s="15"/>
    </row>
    <row r="102" ht="40" customHeight="1" spans="1:51">
      <c r="A102" s="15">
        <v>100</v>
      </c>
      <c r="B102" s="16"/>
      <c r="C102" s="16"/>
      <c r="D102" s="17"/>
      <c r="E102" s="18"/>
      <c r="F102" s="17"/>
      <c r="G102" s="19"/>
      <c r="H102" s="17"/>
      <c r="I102" s="20"/>
      <c r="J102" s="20"/>
      <c r="K102" s="18"/>
      <c r="L102" s="20"/>
      <c r="M102" s="21"/>
      <c r="N102" s="21"/>
      <c r="O102" s="21"/>
      <c r="P102" s="21"/>
      <c r="Q102" s="21"/>
      <c r="R102" s="21"/>
      <c r="S102" s="21"/>
      <c r="T102" s="21"/>
      <c r="U102" s="21"/>
      <c r="V102" s="18"/>
      <c r="W102" s="21"/>
      <c r="X102" s="21"/>
      <c r="Y102" s="21"/>
      <c r="Z102" s="21" t="s">
        <v>1874</v>
      </c>
      <c r="AA102" s="21" t="s">
        <v>1875</v>
      </c>
      <c r="AB102" s="21" t="s">
        <v>1658</v>
      </c>
      <c r="AC102" s="19">
        <v>74.8</v>
      </c>
      <c r="AD102" s="19">
        <v>70.5</v>
      </c>
      <c r="AE102" s="19"/>
      <c r="AF102" s="16"/>
      <c r="AG102" s="19">
        <v>145.3</v>
      </c>
      <c r="AH102" s="16" t="s">
        <v>1695</v>
      </c>
      <c r="AI102" s="16" t="s">
        <v>1696</v>
      </c>
      <c r="AJ102" s="16" t="s">
        <v>1697</v>
      </c>
      <c r="AK102" s="15">
        <v>1</v>
      </c>
      <c r="AL102" s="19" t="s">
        <v>150</v>
      </c>
      <c r="AM102" s="15" t="s">
        <v>150</v>
      </c>
      <c r="AN102" s="15" t="s">
        <v>150</v>
      </c>
      <c r="AO102" s="15">
        <v>12</v>
      </c>
      <c r="AP102" s="15">
        <v>2</v>
      </c>
      <c r="AQ102" s="15">
        <v>2</v>
      </c>
      <c r="AR102" s="15">
        <v>80.4</v>
      </c>
      <c r="AS102" s="15">
        <f t="shared" ref="AS85:AS108" si="5">AG102/2*0.5+AR102*0.5</f>
        <v>76.525</v>
      </c>
      <c r="AT102" s="15">
        <v>1</v>
      </c>
      <c r="AU102" s="15" t="s">
        <v>150</v>
      </c>
      <c r="AV102" s="27"/>
      <c r="AW102" s="27"/>
      <c r="AX102" s="15"/>
      <c r="AY102" s="15"/>
    </row>
    <row r="103" ht="40" customHeight="1" spans="1:51">
      <c r="A103" s="15">
        <v>101</v>
      </c>
      <c r="B103" s="16"/>
      <c r="C103" s="16"/>
      <c r="D103" s="17"/>
      <c r="E103" s="18"/>
      <c r="F103" s="17"/>
      <c r="G103" s="19"/>
      <c r="H103" s="17"/>
      <c r="I103" s="20"/>
      <c r="J103" s="20"/>
      <c r="K103" s="18"/>
      <c r="L103" s="20"/>
      <c r="M103" s="21"/>
      <c r="N103" s="21"/>
      <c r="O103" s="21"/>
      <c r="P103" s="21"/>
      <c r="Q103" s="21"/>
      <c r="R103" s="21"/>
      <c r="S103" s="21"/>
      <c r="T103" s="21"/>
      <c r="U103" s="21"/>
      <c r="V103" s="18"/>
      <c r="W103" s="21"/>
      <c r="X103" s="21"/>
      <c r="Y103" s="21"/>
      <c r="Z103" s="21" t="s">
        <v>1876</v>
      </c>
      <c r="AA103" s="21" t="s">
        <v>1877</v>
      </c>
      <c r="AB103" s="21" t="s">
        <v>1658</v>
      </c>
      <c r="AC103" s="19">
        <v>69.6</v>
      </c>
      <c r="AD103" s="19">
        <v>67.5</v>
      </c>
      <c r="AE103" s="19"/>
      <c r="AF103" s="16"/>
      <c r="AG103" s="19">
        <v>137.1</v>
      </c>
      <c r="AH103" s="16" t="s">
        <v>1695</v>
      </c>
      <c r="AI103" s="16" t="s">
        <v>1696</v>
      </c>
      <c r="AJ103" s="16" t="s">
        <v>1697</v>
      </c>
      <c r="AK103" s="15">
        <v>2</v>
      </c>
      <c r="AL103" s="19" t="s">
        <v>150</v>
      </c>
      <c r="AM103" s="15" t="s">
        <v>150</v>
      </c>
      <c r="AN103" s="15" t="s">
        <v>150</v>
      </c>
      <c r="AO103" s="15">
        <v>12</v>
      </c>
      <c r="AP103" s="15">
        <v>2</v>
      </c>
      <c r="AQ103" s="15">
        <v>1</v>
      </c>
      <c r="AR103" s="15">
        <v>78.6</v>
      </c>
      <c r="AS103" s="15">
        <f t="shared" si="5"/>
        <v>73.575</v>
      </c>
      <c r="AT103" s="15">
        <v>2</v>
      </c>
      <c r="AU103" s="15" t="s">
        <v>150</v>
      </c>
      <c r="AV103" s="27"/>
      <c r="AW103" s="27"/>
      <c r="AX103" s="15"/>
      <c r="AY103" s="15"/>
    </row>
    <row r="104" ht="40" customHeight="1" spans="1:51">
      <c r="A104" s="15">
        <v>102</v>
      </c>
      <c r="B104" s="16"/>
      <c r="C104" s="16"/>
      <c r="D104" s="17"/>
      <c r="E104" s="18"/>
      <c r="F104" s="17"/>
      <c r="G104" s="19"/>
      <c r="H104" s="17"/>
      <c r="I104" s="20"/>
      <c r="J104" s="20"/>
      <c r="K104" s="18"/>
      <c r="L104" s="20"/>
      <c r="M104" s="21"/>
      <c r="N104" s="21"/>
      <c r="O104" s="21"/>
      <c r="P104" s="21"/>
      <c r="Q104" s="21"/>
      <c r="R104" s="21"/>
      <c r="S104" s="21"/>
      <c r="T104" s="21"/>
      <c r="U104" s="21"/>
      <c r="V104" s="18"/>
      <c r="W104" s="21"/>
      <c r="X104" s="21"/>
      <c r="Y104" s="21"/>
      <c r="Z104" s="21" t="s">
        <v>1878</v>
      </c>
      <c r="AA104" s="21" t="s">
        <v>1879</v>
      </c>
      <c r="AB104" s="21" t="s">
        <v>1658</v>
      </c>
      <c r="AC104" s="19">
        <v>66.6</v>
      </c>
      <c r="AD104" s="19">
        <v>67</v>
      </c>
      <c r="AE104" s="19"/>
      <c r="AF104" s="16"/>
      <c r="AG104" s="19">
        <v>133.6</v>
      </c>
      <c r="AH104" s="16" t="s">
        <v>1659</v>
      </c>
      <c r="AI104" s="16" t="s">
        <v>1696</v>
      </c>
      <c r="AJ104" s="16" t="s">
        <v>1661</v>
      </c>
      <c r="AK104" s="15">
        <v>3</v>
      </c>
      <c r="AL104" s="19" t="s">
        <v>150</v>
      </c>
      <c r="AM104" s="15" t="s">
        <v>150</v>
      </c>
      <c r="AN104" s="15" t="s">
        <v>150</v>
      </c>
      <c r="AO104" s="15">
        <v>12</v>
      </c>
      <c r="AP104" s="15">
        <v>1</v>
      </c>
      <c r="AQ104" s="15">
        <v>6</v>
      </c>
      <c r="AR104" s="15">
        <v>83.8</v>
      </c>
      <c r="AS104" s="15">
        <f t="shared" si="5"/>
        <v>75.3</v>
      </c>
      <c r="AT104" s="15">
        <v>1</v>
      </c>
      <c r="AU104" s="15" t="s">
        <v>150</v>
      </c>
      <c r="AV104" s="27"/>
      <c r="AW104" s="27"/>
      <c r="AX104" s="15"/>
      <c r="AY104" s="15"/>
    </row>
    <row r="105" ht="40" customHeight="1" spans="1:51">
      <c r="A105" s="15">
        <v>103</v>
      </c>
      <c r="B105" s="16"/>
      <c r="C105" s="16"/>
      <c r="D105" s="17"/>
      <c r="E105" s="18"/>
      <c r="F105" s="17"/>
      <c r="G105" s="19"/>
      <c r="H105" s="17"/>
      <c r="I105" s="20"/>
      <c r="J105" s="20"/>
      <c r="K105" s="18"/>
      <c r="L105" s="20"/>
      <c r="M105" s="21"/>
      <c r="N105" s="21"/>
      <c r="O105" s="21"/>
      <c r="P105" s="21"/>
      <c r="Q105" s="21"/>
      <c r="R105" s="21"/>
      <c r="S105" s="21"/>
      <c r="T105" s="21"/>
      <c r="U105" s="21"/>
      <c r="V105" s="18"/>
      <c r="W105" s="21"/>
      <c r="X105" s="21"/>
      <c r="Y105" s="21"/>
      <c r="Z105" s="21" t="s">
        <v>1880</v>
      </c>
      <c r="AA105" s="21" t="s">
        <v>1881</v>
      </c>
      <c r="AB105" s="21" t="s">
        <v>1658</v>
      </c>
      <c r="AC105" s="19">
        <v>67.6</v>
      </c>
      <c r="AD105" s="19">
        <v>73.5</v>
      </c>
      <c r="AE105" s="19"/>
      <c r="AF105" s="16"/>
      <c r="AG105" s="19">
        <v>141.1</v>
      </c>
      <c r="AH105" s="16" t="s">
        <v>1659</v>
      </c>
      <c r="AI105" s="16" t="s">
        <v>1696</v>
      </c>
      <c r="AJ105" s="16" t="s">
        <v>1661</v>
      </c>
      <c r="AK105" s="15">
        <v>1</v>
      </c>
      <c r="AL105" s="19" t="s">
        <v>150</v>
      </c>
      <c r="AM105" s="15" t="s">
        <v>150</v>
      </c>
      <c r="AN105" s="15" t="s">
        <v>150</v>
      </c>
      <c r="AO105" s="15">
        <v>12</v>
      </c>
      <c r="AP105" s="15">
        <v>1</v>
      </c>
      <c r="AQ105" s="15">
        <v>11</v>
      </c>
      <c r="AR105" s="15">
        <v>78</v>
      </c>
      <c r="AS105" s="15">
        <f t="shared" si="5"/>
        <v>74.275</v>
      </c>
      <c r="AT105" s="15">
        <v>2</v>
      </c>
      <c r="AU105" s="15" t="s">
        <v>150</v>
      </c>
      <c r="AV105" s="27"/>
      <c r="AW105" s="27"/>
      <c r="AX105" s="15"/>
      <c r="AY105" s="15"/>
    </row>
    <row r="106" ht="40" customHeight="1" spans="1:51">
      <c r="A106" s="15">
        <v>104</v>
      </c>
      <c r="B106" s="16"/>
      <c r="C106" s="16"/>
      <c r="D106" s="17"/>
      <c r="E106" s="18"/>
      <c r="F106" s="17"/>
      <c r="G106" s="19"/>
      <c r="H106" s="17"/>
      <c r="I106" s="20"/>
      <c r="J106" s="20"/>
      <c r="K106" s="18"/>
      <c r="L106" s="20"/>
      <c r="M106" s="21"/>
      <c r="N106" s="21"/>
      <c r="O106" s="21"/>
      <c r="P106" s="21"/>
      <c r="Q106" s="21"/>
      <c r="R106" s="21"/>
      <c r="S106" s="21"/>
      <c r="T106" s="21"/>
      <c r="U106" s="21"/>
      <c r="V106" s="18"/>
      <c r="W106" s="21"/>
      <c r="X106" s="21"/>
      <c r="Y106" s="21"/>
      <c r="Z106" s="21" t="s">
        <v>1882</v>
      </c>
      <c r="AA106" s="21" t="s">
        <v>1883</v>
      </c>
      <c r="AB106" s="21" t="s">
        <v>1658</v>
      </c>
      <c r="AC106" s="19">
        <v>76.6</v>
      </c>
      <c r="AD106" s="19">
        <v>56</v>
      </c>
      <c r="AE106" s="19"/>
      <c r="AF106" s="16"/>
      <c r="AG106" s="19">
        <v>132.6</v>
      </c>
      <c r="AH106" s="16" t="s">
        <v>1659</v>
      </c>
      <c r="AI106" s="16" t="s">
        <v>1696</v>
      </c>
      <c r="AJ106" s="16" t="s">
        <v>1661</v>
      </c>
      <c r="AK106" s="15">
        <v>4</v>
      </c>
      <c r="AL106" s="19" t="s">
        <v>150</v>
      </c>
      <c r="AM106" s="15" t="s">
        <v>150</v>
      </c>
      <c r="AN106" s="15" t="s">
        <v>150</v>
      </c>
      <c r="AO106" s="15">
        <v>12</v>
      </c>
      <c r="AP106" s="15">
        <v>1</v>
      </c>
      <c r="AQ106" s="15">
        <v>12</v>
      </c>
      <c r="AR106" s="15">
        <v>79.4</v>
      </c>
      <c r="AS106" s="15">
        <f t="shared" si="5"/>
        <v>72.85</v>
      </c>
      <c r="AT106" s="15">
        <v>3</v>
      </c>
      <c r="AU106" s="15" t="s">
        <v>150</v>
      </c>
      <c r="AV106" s="27"/>
      <c r="AW106" s="27"/>
      <c r="AX106" s="15"/>
      <c r="AY106" s="15"/>
    </row>
    <row r="107" ht="40" customHeight="1" spans="1:51">
      <c r="A107" s="15">
        <v>105</v>
      </c>
      <c r="B107" s="16"/>
      <c r="C107" s="16"/>
      <c r="D107" s="17"/>
      <c r="E107" s="18"/>
      <c r="F107" s="17"/>
      <c r="G107" s="19"/>
      <c r="H107" s="17"/>
      <c r="I107" s="20"/>
      <c r="J107" s="20"/>
      <c r="K107" s="18"/>
      <c r="L107" s="20"/>
      <c r="M107" s="21"/>
      <c r="N107" s="21"/>
      <c r="O107" s="21"/>
      <c r="P107" s="21"/>
      <c r="Q107" s="21"/>
      <c r="R107" s="21"/>
      <c r="S107" s="21"/>
      <c r="T107" s="21"/>
      <c r="U107" s="21"/>
      <c r="V107" s="18"/>
      <c r="W107" s="21"/>
      <c r="X107" s="21"/>
      <c r="Y107" s="21"/>
      <c r="Z107" s="21" t="s">
        <v>1884</v>
      </c>
      <c r="AA107" s="21" t="s">
        <v>1885</v>
      </c>
      <c r="AB107" s="21" t="s">
        <v>1658</v>
      </c>
      <c r="AC107" s="19">
        <v>70.4</v>
      </c>
      <c r="AD107" s="19">
        <v>62.5</v>
      </c>
      <c r="AE107" s="19"/>
      <c r="AF107" s="16"/>
      <c r="AG107" s="19">
        <v>132.9</v>
      </c>
      <c r="AH107" s="16" t="s">
        <v>1695</v>
      </c>
      <c r="AI107" s="16" t="s">
        <v>1696</v>
      </c>
      <c r="AJ107" s="16" t="s">
        <v>1697</v>
      </c>
      <c r="AK107" s="15">
        <v>4</v>
      </c>
      <c r="AL107" s="19" t="s">
        <v>150</v>
      </c>
      <c r="AM107" s="15" t="s">
        <v>150</v>
      </c>
      <c r="AN107" s="15" t="s">
        <v>150</v>
      </c>
      <c r="AO107" s="15">
        <v>13</v>
      </c>
      <c r="AP107" s="15">
        <v>2</v>
      </c>
      <c r="AQ107" s="15">
        <v>3</v>
      </c>
      <c r="AR107" s="15">
        <v>82.2</v>
      </c>
      <c r="AS107" s="15">
        <f t="shared" si="5"/>
        <v>74.325</v>
      </c>
      <c r="AT107" s="15">
        <v>1</v>
      </c>
      <c r="AU107" s="15" t="s">
        <v>150</v>
      </c>
      <c r="AV107" s="27"/>
      <c r="AW107" s="27"/>
      <c r="AX107" s="15"/>
      <c r="AY107" s="15"/>
    </row>
    <row r="108" ht="40" customHeight="1" spans="1:51">
      <c r="A108" s="15">
        <v>106</v>
      </c>
      <c r="B108" s="16"/>
      <c r="C108" s="16"/>
      <c r="D108" s="17"/>
      <c r="E108" s="18"/>
      <c r="F108" s="17"/>
      <c r="G108" s="19"/>
      <c r="H108" s="17"/>
      <c r="I108" s="20"/>
      <c r="J108" s="20"/>
      <c r="K108" s="18"/>
      <c r="L108" s="20"/>
      <c r="M108" s="21"/>
      <c r="N108" s="21"/>
      <c r="O108" s="21"/>
      <c r="P108" s="21"/>
      <c r="Q108" s="21"/>
      <c r="R108" s="21"/>
      <c r="S108" s="21"/>
      <c r="T108" s="21"/>
      <c r="U108" s="21"/>
      <c r="V108" s="18"/>
      <c r="W108" s="21"/>
      <c r="X108" s="21"/>
      <c r="Y108" s="21"/>
      <c r="Z108" s="21" t="s">
        <v>1886</v>
      </c>
      <c r="AA108" s="21" t="s">
        <v>1887</v>
      </c>
      <c r="AB108" s="21" t="s">
        <v>1658</v>
      </c>
      <c r="AC108" s="19">
        <v>63.8</v>
      </c>
      <c r="AD108" s="19">
        <v>65</v>
      </c>
      <c r="AE108" s="19"/>
      <c r="AF108" s="16"/>
      <c r="AG108" s="19">
        <v>128.8</v>
      </c>
      <c r="AH108" s="16" t="s">
        <v>1695</v>
      </c>
      <c r="AI108" s="16" t="s">
        <v>1696</v>
      </c>
      <c r="AJ108" s="16" t="s">
        <v>1697</v>
      </c>
      <c r="AK108" s="15">
        <v>10</v>
      </c>
      <c r="AL108" s="19" t="s">
        <v>150</v>
      </c>
      <c r="AM108" s="15" t="s">
        <v>150</v>
      </c>
      <c r="AN108" s="15" t="s">
        <v>150</v>
      </c>
      <c r="AO108" s="15">
        <v>13</v>
      </c>
      <c r="AP108" s="15">
        <v>2</v>
      </c>
      <c r="AQ108" s="15">
        <v>15</v>
      </c>
      <c r="AR108" s="15">
        <v>84</v>
      </c>
      <c r="AS108" s="15">
        <f t="shared" si="5"/>
        <v>74.2</v>
      </c>
      <c r="AT108" s="15">
        <v>2</v>
      </c>
      <c r="AU108" s="15" t="s">
        <v>150</v>
      </c>
      <c r="AV108" s="28"/>
      <c r="AW108" s="28"/>
      <c r="AX108" s="15"/>
      <c r="AY108" s="15"/>
    </row>
  </sheetData>
  <autoFilter xmlns:etc="http://www.wps.cn/officeDocument/2017/etCustomData" ref="A2:AY108" etc:filterBottomFollowUsedRange="0">
    <extLst/>
  </autoFilter>
  <mergeCells count="10">
    <mergeCell ref="A1:AY1"/>
    <mergeCell ref="AC2:AG2"/>
    <mergeCell ref="AO2:AR2"/>
    <mergeCell ref="AV3:AV18"/>
    <mergeCell ref="AV19:AV32"/>
    <mergeCell ref="AV33:AV46"/>
    <mergeCell ref="AV47:AV60"/>
    <mergeCell ref="AV61:AV76"/>
    <mergeCell ref="AV77:AV92"/>
    <mergeCell ref="AV93:AV108"/>
  </mergeCells>
  <printOptions horizontalCentered="1"/>
  <pageMargins left="0.393055555555556" right="0.393055555555556" top="1" bottom="1" header="0.5" footer="0.5"/>
  <pageSetup paperSize="9" scale="80" fitToHeight="0" orientation="portrait" horizontalDpi="600"/>
  <headerFooter/>
  <rowBreaks count="6" manualBreakCount="6">
    <brk id="18" max="16383" man="1"/>
    <brk id="32" max="16383" man="1"/>
    <brk id="46" max="16383" man="1"/>
    <brk id="60" max="16383" man="1"/>
    <brk id="76" max="16383" man="1"/>
    <brk id="92"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5"/>
  <sheetViews>
    <sheetView topLeftCell="A32" workbookViewId="0">
      <selection activeCell="AK6" sqref="AK6"/>
    </sheetView>
  </sheetViews>
  <sheetFormatPr defaultColWidth="9" defaultRowHeight="13.5" outlineLevelCol="5"/>
  <cols>
    <col min="1" max="1" width="12.875" style="1" customWidth="1"/>
    <col min="2" max="2" width="15.5" style="1" customWidth="1"/>
    <col min="3" max="3" width="12.25" style="1" customWidth="1"/>
    <col min="4" max="4" width="14.625" style="1" customWidth="1"/>
    <col min="5" max="5" width="16.125" style="1" customWidth="1"/>
    <col min="6" max="6" width="11.875" style="1" customWidth="1"/>
    <col min="7" max="16384" width="9" style="1"/>
  </cols>
  <sheetData>
    <row r="1" s="1" customFormat="1" ht="82" customHeight="1" spans="1:6">
      <c r="A1" s="3" t="s">
        <v>1888</v>
      </c>
      <c r="B1" s="3"/>
      <c r="C1" s="3"/>
      <c r="D1" s="3"/>
      <c r="E1" s="3"/>
      <c r="F1" s="3"/>
    </row>
    <row r="2" s="2" customFormat="1" ht="33" customHeight="1" spans="1:6">
      <c r="A2" s="4" t="s">
        <v>1889</v>
      </c>
      <c r="B2" s="4" t="s">
        <v>1890</v>
      </c>
      <c r="C2" s="4"/>
      <c r="D2" s="4" t="s">
        <v>1889</v>
      </c>
      <c r="E2" s="4" t="s">
        <v>1890</v>
      </c>
      <c r="F2" s="5"/>
    </row>
    <row r="3" s="2" customFormat="1" ht="20" customHeight="1" spans="1:6">
      <c r="A3" s="5">
        <v>1</v>
      </c>
      <c r="B3" s="5"/>
      <c r="C3" s="5"/>
      <c r="D3" s="5">
        <v>54</v>
      </c>
      <c r="E3" s="6"/>
      <c r="F3" s="6"/>
    </row>
    <row r="4" s="2" customFormat="1" ht="20" customHeight="1" spans="1:6">
      <c r="A4" s="5">
        <v>2</v>
      </c>
      <c r="B4" s="5"/>
      <c r="C4" s="5"/>
      <c r="D4" s="5">
        <v>55</v>
      </c>
      <c r="E4" s="6"/>
      <c r="F4" s="6"/>
    </row>
    <row r="5" s="2" customFormat="1" ht="20" customHeight="1" spans="1:6">
      <c r="A5" s="5">
        <v>3</v>
      </c>
      <c r="B5" s="5"/>
      <c r="C5" s="5"/>
      <c r="D5" s="5">
        <v>56</v>
      </c>
      <c r="E5" s="6"/>
      <c r="F5" s="6"/>
    </row>
    <row r="6" s="2" customFormat="1" ht="20" customHeight="1" spans="1:6">
      <c r="A6" s="5">
        <v>4</v>
      </c>
      <c r="B6" s="5"/>
      <c r="C6" s="5"/>
      <c r="D6" s="5">
        <v>57</v>
      </c>
      <c r="E6" s="6"/>
      <c r="F6" s="6"/>
    </row>
    <row r="7" s="2" customFormat="1" ht="20" customHeight="1" spans="1:6">
      <c r="A7" s="5">
        <v>5</v>
      </c>
      <c r="B7" s="5"/>
      <c r="C7" s="5"/>
      <c r="D7" s="5">
        <v>58</v>
      </c>
      <c r="E7" s="5"/>
      <c r="F7" s="5"/>
    </row>
    <row r="8" s="2" customFormat="1" ht="20" customHeight="1" spans="1:6">
      <c r="A8" s="5">
        <v>6</v>
      </c>
      <c r="B8" s="5"/>
      <c r="C8" s="5"/>
      <c r="D8" s="5">
        <v>59</v>
      </c>
      <c r="E8" s="5"/>
      <c r="F8" s="5"/>
    </row>
    <row r="9" s="2" customFormat="1" ht="20" customHeight="1" spans="1:6">
      <c r="A9" s="5">
        <v>7</v>
      </c>
      <c r="B9" s="5"/>
      <c r="C9" s="5"/>
      <c r="D9" s="5">
        <v>60</v>
      </c>
      <c r="E9" s="5"/>
      <c r="F9" s="5"/>
    </row>
    <row r="10" s="2" customFormat="1" ht="20" customHeight="1" spans="1:6">
      <c r="A10" s="5">
        <v>8</v>
      </c>
      <c r="B10" s="5"/>
      <c r="C10" s="5"/>
      <c r="D10" s="5">
        <v>61</v>
      </c>
      <c r="E10" s="5"/>
      <c r="F10" s="5"/>
    </row>
    <row r="11" s="2" customFormat="1" ht="20" customHeight="1" spans="1:6">
      <c r="A11" s="5">
        <v>9</v>
      </c>
      <c r="B11" s="5"/>
      <c r="C11" s="5"/>
      <c r="D11" s="5">
        <v>62</v>
      </c>
      <c r="E11" s="5"/>
      <c r="F11" s="5"/>
    </row>
    <row r="12" s="2" customFormat="1" ht="20" customHeight="1" spans="1:6">
      <c r="A12" s="5">
        <v>10</v>
      </c>
      <c r="B12" s="5"/>
      <c r="C12" s="5"/>
      <c r="D12" s="5">
        <v>63</v>
      </c>
      <c r="E12" s="5"/>
      <c r="F12" s="5"/>
    </row>
    <row r="13" s="2" customFormat="1" ht="20" customHeight="1" spans="1:6">
      <c r="A13" s="5">
        <v>11</v>
      </c>
      <c r="B13" s="5"/>
      <c r="C13" s="5"/>
      <c r="D13" s="5">
        <v>64</v>
      </c>
      <c r="E13" s="5"/>
      <c r="F13" s="5"/>
    </row>
    <row r="14" s="2" customFormat="1" ht="20" customHeight="1" spans="1:6">
      <c r="A14" s="5">
        <v>12</v>
      </c>
      <c r="B14" s="5"/>
      <c r="C14" s="5"/>
      <c r="D14" s="5">
        <v>65</v>
      </c>
      <c r="E14" s="5"/>
      <c r="F14" s="5"/>
    </row>
    <row r="15" s="2" customFormat="1" ht="20" customHeight="1" spans="1:6">
      <c r="A15" s="5">
        <v>13</v>
      </c>
      <c r="B15" s="5"/>
      <c r="C15" s="5"/>
      <c r="D15" s="5">
        <v>66</v>
      </c>
      <c r="E15" s="5"/>
      <c r="F15" s="5"/>
    </row>
    <row r="16" s="2" customFormat="1" ht="20" customHeight="1" spans="1:6">
      <c r="A16" s="5">
        <v>14</v>
      </c>
      <c r="B16" s="5"/>
      <c r="C16" s="5"/>
      <c r="D16" s="5">
        <v>67</v>
      </c>
      <c r="E16" s="5"/>
      <c r="F16" s="5"/>
    </row>
    <row r="17" s="2" customFormat="1" ht="20" customHeight="1" spans="1:6">
      <c r="A17" s="5">
        <v>15</v>
      </c>
      <c r="B17" s="5"/>
      <c r="C17" s="5"/>
      <c r="D17" s="5">
        <v>68</v>
      </c>
      <c r="E17" s="5"/>
      <c r="F17" s="5"/>
    </row>
    <row r="18" s="2" customFormat="1" ht="20" customHeight="1" spans="1:6">
      <c r="A18" s="5">
        <v>16</v>
      </c>
      <c r="B18" s="5"/>
      <c r="C18" s="5"/>
      <c r="D18" s="5">
        <v>69</v>
      </c>
      <c r="E18" s="5"/>
      <c r="F18" s="5"/>
    </row>
    <row r="19" s="2" customFormat="1" ht="20" customHeight="1" spans="1:6">
      <c r="A19" s="5">
        <v>17</v>
      </c>
      <c r="B19" s="5"/>
      <c r="C19" s="5"/>
      <c r="D19" s="5">
        <v>70</v>
      </c>
      <c r="E19" s="5"/>
      <c r="F19" s="5"/>
    </row>
    <row r="20" s="2" customFormat="1" ht="20" customHeight="1" spans="1:6">
      <c r="A20" s="5">
        <v>18</v>
      </c>
      <c r="B20" s="5"/>
      <c r="C20" s="5"/>
      <c r="D20" s="5">
        <v>71</v>
      </c>
      <c r="E20" s="5"/>
      <c r="F20" s="5"/>
    </row>
    <row r="21" s="2" customFormat="1" ht="20" customHeight="1" spans="1:6">
      <c r="A21" s="5">
        <v>19</v>
      </c>
      <c r="B21" s="5"/>
      <c r="C21" s="5"/>
      <c r="D21" s="5">
        <v>72</v>
      </c>
      <c r="E21" s="5"/>
      <c r="F21" s="5"/>
    </row>
    <row r="22" s="2" customFormat="1" ht="20" customHeight="1" spans="1:6">
      <c r="A22" s="5">
        <v>20</v>
      </c>
      <c r="B22" s="5"/>
      <c r="C22" s="5"/>
      <c r="D22" s="5">
        <v>73</v>
      </c>
      <c r="E22" s="5"/>
      <c r="F22" s="5"/>
    </row>
    <row r="23" s="2" customFormat="1" ht="20" customHeight="1" spans="1:6">
      <c r="A23" s="5">
        <v>21</v>
      </c>
      <c r="B23" s="5"/>
      <c r="C23" s="5"/>
      <c r="D23" s="5">
        <v>74</v>
      </c>
      <c r="E23" s="5"/>
      <c r="F23" s="5"/>
    </row>
    <row r="24" s="2" customFormat="1" ht="20" customHeight="1" spans="1:6">
      <c r="A24" s="5">
        <v>22</v>
      </c>
      <c r="B24" s="5"/>
      <c r="C24" s="5"/>
      <c r="D24" s="5">
        <v>75</v>
      </c>
      <c r="E24" s="5"/>
      <c r="F24" s="5"/>
    </row>
    <row r="25" s="2" customFormat="1" ht="20" customHeight="1" spans="1:6">
      <c r="A25" s="5">
        <v>23</v>
      </c>
      <c r="B25" s="5"/>
      <c r="C25" s="5"/>
      <c r="D25" s="5">
        <v>76</v>
      </c>
      <c r="E25" s="5"/>
      <c r="F25" s="5"/>
    </row>
    <row r="26" s="2" customFormat="1" ht="20" customHeight="1" spans="1:6">
      <c r="A26" s="5">
        <v>24</v>
      </c>
      <c r="B26" s="5"/>
      <c r="C26" s="5"/>
      <c r="D26" s="5">
        <v>77</v>
      </c>
      <c r="E26" s="5"/>
      <c r="F26" s="5"/>
    </row>
    <row r="27" s="2" customFormat="1" ht="20" customHeight="1" spans="1:6">
      <c r="A27" s="5">
        <v>25</v>
      </c>
      <c r="B27" s="5"/>
      <c r="C27" s="5"/>
      <c r="D27" s="5">
        <v>78</v>
      </c>
      <c r="E27" s="5"/>
      <c r="F27" s="5"/>
    </row>
    <row r="28" s="2" customFormat="1" ht="20" customHeight="1" spans="1:6">
      <c r="A28" s="5">
        <v>26</v>
      </c>
      <c r="B28" s="5"/>
      <c r="C28" s="5"/>
      <c r="D28" s="5">
        <v>79</v>
      </c>
      <c r="E28" s="5"/>
      <c r="F28" s="5"/>
    </row>
    <row r="29" s="2" customFormat="1" ht="20" customHeight="1" spans="1:6">
      <c r="A29" s="5">
        <v>27</v>
      </c>
      <c r="B29" s="5"/>
      <c r="C29" s="5"/>
      <c r="D29" s="5">
        <v>80</v>
      </c>
      <c r="E29" s="5"/>
      <c r="F29" s="5"/>
    </row>
    <row r="30" s="2" customFormat="1" ht="20" customHeight="1" spans="1:6">
      <c r="A30" s="5">
        <v>28</v>
      </c>
      <c r="B30" s="5"/>
      <c r="C30" s="5"/>
      <c r="D30" s="5">
        <v>81</v>
      </c>
      <c r="E30" s="5"/>
      <c r="F30" s="5"/>
    </row>
    <row r="31" s="2" customFormat="1" ht="20" customHeight="1" spans="1:6">
      <c r="A31" s="5">
        <v>29</v>
      </c>
      <c r="B31" s="5"/>
      <c r="C31" s="5"/>
      <c r="D31" s="5">
        <v>82</v>
      </c>
      <c r="E31" s="5"/>
      <c r="F31" s="5"/>
    </row>
    <row r="32" s="2" customFormat="1" ht="20" customHeight="1" spans="1:6">
      <c r="A32" s="5">
        <v>30</v>
      </c>
      <c r="B32" s="5"/>
      <c r="C32" s="5"/>
      <c r="D32" s="5">
        <v>83</v>
      </c>
      <c r="E32" s="5"/>
      <c r="F32" s="5"/>
    </row>
    <row r="33" s="2" customFormat="1" ht="20" customHeight="1" spans="1:6">
      <c r="A33" s="5">
        <v>31</v>
      </c>
      <c r="B33" s="5"/>
      <c r="C33" s="5"/>
      <c r="D33" s="5">
        <v>84</v>
      </c>
      <c r="E33" s="5"/>
      <c r="F33" s="5"/>
    </row>
    <row r="34" s="2" customFormat="1" ht="20" customHeight="1" spans="1:6">
      <c r="A34" s="5">
        <v>32</v>
      </c>
      <c r="B34" s="5"/>
      <c r="C34" s="5"/>
      <c r="D34" s="5">
        <v>85</v>
      </c>
      <c r="E34" s="5"/>
      <c r="F34" s="5"/>
    </row>
    <row r="35" s="2" customFormat="1" ht="20" customHeight="1" spans="1:6">
      <c r="A35" s="5">
        <v>33</v>
      </c>
      <c r="B35" s="5"/>
      <c r="C35" s="5"/>
      <c r="D35" s="5">
        <v>86</v>
      </c>
      <c r="E35" s="5"/>
      <c r="F35" s="5"/>
    </row>
    <row r="36" s="2" customFormat="1" ht="20" customHeight="1" spans="1:6">
      <c r="A36" s="5">
        <v>34</v>
      </c>
      <c r="B36" s="5"/>
      <c r="C36" s="5"/>
      <c r="D36" s="5">
        <v>87</v>
      </c>
      <c r="E36" s="5"/>
      <c r="F36" s="5"/>
    </row>
    <row r="37" s="2" customFormat="1" ht="20" customHeight="1" spans="1:6">
      <c r="A37" s="5">
        <v>35</v>
      </c>
      <c r="B37" s="5"/>
      <c r="C37" s="5"/>
      <c r="D37" s="5">
        <v>88</v>
      </c>
      <c r="E37" s="5"/>
      <c r="F37" s="5"/>
    </row>
    <row r="38" s="2" customFormat="1" ht="20" customHeight="1" spans="1:6">
      <c r="A38" s="5">
        <v>36</v>
      </c>
      <c r="B38" s="5"/>
      <c r="C38" s="5"/>
      <c r="D38" s="5">
        <v>89</v>
      </c>
      <c r="E38" s="5"/>
      <c r="F38" s="5"/>
    </row>
    <row r="39" s="2" customFormat="1" ht="20" customHeight="1" spans="1:6">
      <c r="A39" s="5">
        <v>37</v>
      </c>
      <c r="B39" s="5"/>
      <c r="C39" s="5"/>
      <c r="D39" s="5">
        <v>90</v>
      </c>
      <c r="E39" s="5"/>
      <c r="F39" s="5"/>
    </row>
    <row r="40" s="1" customFormat="1" ht="18.75" spans="1:6">
      <c r="A40" s="5">
        <v>38</v>
      </c>
      <c r="B40" s="6"/>
      <c r="C40" s="6"/>
      <c r="D40" s="5">
        <v>91</v>
      </c>
      <c r="E40" s="6"/>
      <c r="F40" s="6"/>
    </row>
    <row r="41" s="1" customFormat="1" ht="18.75" spans="1:6">
      <c r="A41" s="5">
        <v>39</v>
      </c>
      <c r="B41" s="6"/>
      <c r="C41" s="6"/>
      <c r="D41" s="5">
        <v>92</v>
      </c>
      <c r="E41" s="6"/>
      <c r="F41" s="6"/>
    </row>
    <row r="42" s="1" customFormat="1" ht="18.75" spans="1:6">
      <c r="A42" s="5">
        <v>40</v>
      </c>
      <c r="B42" s="6"/>
      <c r="C42" s="6"/>
      <c r="D42" s="5">
        <v>93</v>
      </c>
      <c r="E42" s="6"/>
      <c r="F42" s="6"/>
    </row>
    <row r="43" s="1" customFormat="1" ht="18.75" spans="1:6">
      <c r="A43" s="5">
        <v>41</v>
      </c>
      <c r="B43" s="6"/>
      <c r="C43" s="6"/>
      <c r="D43" s="5">
        <v>94</v>
      </c>
      <c r="E43" s="6"/>
      <c r="F43" s="6"/>
    </row>
    <row r="44" s="1" customFormat="1" ht="18.75" spans="1:6">
      <c r="A44" s="5">
        <v>42</v>
      </c>
      <c r="B44" s="6"/>
      <c r="C44" s="6"/>
      <c r="D44" s="5">
        <v>95</v>
      </c>
      <c r="E44" s="6"/>
      <c r="F44" s="6"/>
    </row>
    <row r="45" s="1" customFormat="1" ht="18.75" spans="1:6">
      <c r="A45" s="5">
        <v>43</v>
      </c>
      <c r="B45" s="6"/>
      <c r="C45" s="6"/>
      <c r="D45" s="5">
        <v>96</v>
      </c>
      <c r="E45" s="6"/>
      <c r="F45" s="6"/>
    </row>
    <row r="46" s="1" customFormat="1" ht="18.75" spans="1:6">
      <c r="A46" s="5">
        <v>44</v>
      </c>
      <c r="B46" s="6"/>
      <c r="C46" s="6"/>
      <c r="D46" s="5">
        <v>97</v>
      </c>
      <c r="E46" s="6"/>
      <c r="F46" s="6"/>
    </row>
    <row r="47" s="1" customFormat="1" ht="18.75" spans="1:6">
      <c r="A47" s="5">
        <v>45</v>
      </c>
      <c r="B47" s="6"/>
      <c r="C47" s="6"/>
      <c r="D47" s="5">
        <v>98</v>
      </c>
      <c r="E47" s="6"/>
      <c r="F47" s="6"/>
    </row>
    <row r="48" s="1" customFormat="1" ht="18.75" spans="1:6">
      <c r="A48" s="5">
        <v>46</v>
      </c>
      <c r="B48" s="6"/>
      <c r="C48" s="6"/>
      <c r="D48" s="5">
        <v>99</v>
      </c>
      <c r="E48" s="6"/>
      <c r="F48" s="6"/>
    </row>
    <row r="49" s="1" customFormat="1" ht="18.75" spans="1:6">
      <c r="A49" s="5">
        <v>47</v>
      </c>
      <c r="B49" s="6"/>
      <c r="C49" s="6"/>
      <c r="D49" s="5">
        <v>100</v>
      </c>
      <c r="E49" s="6"/>
      <c r="F49" s="6"/>
    </row>
    <row r="50" s="1" customFormat="1" ht="18.75" spans="1:6">
      <c r="A50" s="5">
        <v>48</v>
      </c>
      <c r="B50" s="6"/>
      <c r="C50" s="6"/>
      <c r="D50" s="5">
        <v>101</v>
      </c>
      <c r="E50" s="6"/>
      <c r="F50" s="6"/>
    </row>
    <row r="51" s="1" customFormat="1" ht="18.75" spans="1:6">
      <c r="A51" s="5">
        <v>49</v>
      </c>
      <c r="B51" s="6"/>
      <c r="C51" s="6"/>
      <c r="D51" s="5">
        <v>102</v>
      </c>
      <c r="E51" s="6"/>
      <c r="F51" s="6"/>
    </row>
    <row r="52" s="1" customFormat="1" ht="18.75" spans="1:6">
      <c r="A52" s="5">
        <v>50</v>
      </c>
      <c r="B52" s="6"/>
      <c r="C52" s="6"/>
      <c r="D52" s="5">
        <v>103</v>
      </c>
      <c r="E52" s="6"/>
      <c r="F52" s="6"/>
    </row>
    <row r="53" s="1" customFormat="1" ht="18.75" spans="1:6">
      <c r="A53" s="5">
        <v>51</v>
      </c>
      <c r="B53" s="6"/>
      <c r="C53" s="6"/>
      <c r="D53" s="5">
        <v>104</v>
      </c>
      <c r="E53" s="6"/>
      <c r="F53" s="6"/>
    </row>
    <row r="54" s="1" customFormat="1" ht="18.75" spans="1:6">
      <c r="A54" s="5">
        <v>52</v>
      </c>
      <c r="B54" s="6"/>
      <c r="C54" s="6"/>
      <c r="D54" s="5">
        <v>105</v>
      </c>
      <c r="E54" s="6"/>
      <c r="F54" s="6"/>
    </row>
    <row r="55" s="1" customFormat="1" ht="18.75" spans="1:6">
      <c r="A55" s="5">
        <v>53</v>
      </c>
      <c r="B55" s="6"/>
      <c r="C55" s="6"/>
      <c r="D55" s="5">
        <v>106</v>
      </c>
      <c r="E55" s="6"/>
      <c r="F55" s="6"/>
    </row>
  </sheetData>
  <mergeCells count="1">
    <mergeCell ref="A1:F1"/>
  </mergeCells>
  <pageMargins left="0.751388888888889" right="0.751388888888889" top="1" bottom="1" header="0.5" footer="0.5"/>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8</vt:i4>
      </vt:variant>
    </vt:vector>
  </HeadingPairs>
  <TitlesOfParts>
    <vt:vector size="8" baseType="lpstr">
      <vt:lpstr>重庆市2026年度考试录用公务员开州区拟录用人员公示</vt:lpstr>
      <vt:lpstr>体检人员签到表 </vt:lpstr>
      <vt:lpstr>体检人员签到表（4.26打印版）</vt:lpstr>
      <vt:lpstr>体检分组抽签确认表（4.26打印版）</vt:lpstr>
      <vt:lpstr>体检人员签到表  (待填写)</vt:lpstr>
      <vt:lpstr>体检人员签到表 (核)</vt:lpstr>
      <vt:lpstr>体检人员抽签顺序确认表</vt:lpstr>
      <vt:lpstr>双盲血号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嘟嘟</cp:lastModifiedBy>
  <dcterms:created xsi:type="dcterms:W3CDTF">2024-04-15T00:35:00Z</dcterms:created>
  <dcterms:modified xsi:type="dcterms:W3CDTF">2026-06-23T06:16:06Z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2052-12.1.0.22529</vt:lpwstr>
  </property>
  <property fmtid="{D5CDD505-2E9C-101B-9397-08002B2CF9AE}" pid="4" name="ICV">
    <vt:lpwstr>283D526D0AC84135AC8F72D4D032B407_13</vt:lpwstr>
  </property>
</Properties>
</file>