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70" windowHeight="12375"/>
  </bookViews>
  <sheets>
    <sheet name="市场化选聘中层管理人员" sheetId="15" r:id="rId1"/>
    <sheet name="普通员工引进计划表" sheetId="13" state="hidden" r:id="rId2"/>
    <sheet name="招聘计划统计表（按照部门来）-原版" sheetId="9" state="hidden" r:id="rId3"/>
  </sheets>
  <definedNames>
    <definedName name="_xlnm._FilterDatabase" localSheetId="0" hidden="1">市场化选聘中层管理人员!$A$3:$H$13</definedName>
    <definedName name="_xlnm._FilterDatabase" localSheetId="2" hidden="1">'招聘计划统计表（按照部门来）-原版'!$A$3:$U$55</definedName>
    <definedName name="_xlnm.Print_Titles" localSheetId="2">'招聘计划统计表（按照部门来）-原版'!$1:$3</definedName>
    <definedName name="_xlnm.Print_Area" localSheetId="2">'招聘计划统计表（按照部门来）-原版'!$A$1:$S$55</definedName>
    <definedName name="_xlnm.Print_Area" localSheetId="1">普通员工引进计划表!$A$1:$L$10</definedName>
    <definedName name="_xlnm.Print_Titles" localSheetId="0">市场化选聘中层管理人员!$3:$3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<sst xmlns="http://schemas.openxmlformats.org/spreadsheetml/2006/main" count="800" uniqueCount="280">
  <si>
    <t>附件1</t>
  </si>
  <si>
    <t>公开选聘中层管理人员任职资格及岗位要求</t>
  </si>
  <si>
    <t>序号</t>
  </si>
  <si>
    <t>单位
（部门）</t>
  </si>
  <si>
    <t>需求岗位</t>
  </si>
  <si>
    <t>职级</t>
  </si>
  <si>
    <t>招聘
人数</t>
  </si>
  <si>
    <t>岗位职责</t>
  </si>
  <si>
    <t>资格条件</t>
  </si>
  <si>
    <t>工作地点</t>
  </si>
  <si>
    <t>集团总部</t>
  </si>
  <si>
    <t>综合办公室副主任</t>
  </si>
  <si>
    <t>中层副职</t>
  </si>
  <si>
    <t>1.集团综合性事务沟通协调、重要事项外联、重要会议活动组织筹备、重大事项信息报送等工作；
2.集团制度体系建设，适时开展制度废改立释相关工作；
3.督查督办工作，及时落实上级单位、集团重要决策和重要工作部署，做好年度重点任务分解、督办系统优化等工作；
4.负责各类文稿起草、审核工作；
5.统筹集团内部日常行政事务；
6.集团、综合部安排的其他事项。</t>
  </si>
  <si>
    <t>1.大学本科及以上学历；
2.中共党员；
3.年龄原则上不超过45周岁，身体健康，能够满足工作需要，特别优秀的年龄可适当放宽；
4.近3年年度考核结果为胜任（称职）及以上；
5.现任同类大中型机构中层副职等相当层级岗位，或在同类大中型机构下一层级中层正职等相当层级岗位任职3年以上，或累计5年以上同类大中型机构下一层级中层正职及下一层级中层副职等相当层级岗位任职经历（同类大中型机构下一层级中层正职任职经历不少于1年）；
6.具有8年以上党政机关、事业单位、大型国企综合行政、党建群团工作经历；
7.熟悉流域综合治理相关政策，具有较高的政治素养和理论水平，文字功底深厚，具有较强的统筹、组织协调、沟通能力。</t>
  </si>
  <si>
    <t>湖北武汉</t>
  </si>
  <si>
    <t>财务管理部（资金中心）副部长</t>
  </si>
  <si>
    <t>1.集团全面预算、会计核算、报表管理等财务管理相关制度和流程；
2.根据集团公司年度经营计划，审核集团总部及合并口径财务预算，审核预算分解方案；
3.合理规划全集团财务指标预计完成情况，组织编报财务快报，审核财务决算报表及财务决算数据分析材料；
4.配合经营数据统计口径标准化工作开展，指导审核财务报表、快报及相应财务分析报告；
5.年度融资计划，集团公司融资工作，与金融机构商洽融资事宜，办理金融机构授信业务；
6.集团公司担保管理制度，推动集团公司各项担保业务的开展，对担保项目进行调查论证、风险控制、执行监控和后期管理工作；
7.集团、财务部安排的其他事项。</t>
  </si>
  <si>
    <t>1.大学本科及以上学历；
2.经济学类、工商管理类、金融学类等专业；
3.中共党员；
4.年龄原则上不超过45周岁，身体健康，能够满足工作需要，特别优秀的年龄可适当放宽；
5.近3年年度考核结果为胜任（称职）及以上；
6.现任同类大中型机构中层副职等相当层级岗位，或在同类大中型机构下一层级中层正职等相当层级岗位任职3年以上，或累计5年以上同类大中型机构下一层级中层正职及下一层级中层副职等相当层级岗位任职经历（同类大中型机构下一层级中层正职任职经历不少于1年）；
7.具有8年以上大型国企或行业龙头公司（含上市公司）财务管理、资金管理、融资管理相关从业经历；
8.熟悉国家财经政策和会计、税务法规，擅长财务规划、融资管理、财务体系及共享中心搭建，具有较强的财务分析、资金管理、成本管控及组织协调能力；
9.同等条件下，持有高级会计师、注册会计师、法律职业资格证书等职称、职业资格证书者优先。</t>
  </si>
  <si>
    <t>建设管理部（安全环保部）副部长</t>
  </si>
  <si>
    <t>1.项目指导与监督，落实建设项目的施工进度、质量、安全检查，有效指导、监管项目工程管理状况，确保项目工程质量；
2.集团安全环保监督管理，优化和完善安全环保管理方案。督导出资企业落实安全环保责任制；
3.集团生产安全事故的内部调查，提出责任追究处理建议；
4.集团生产安全事故应急预案，承担集团预案演练及应急管理工作；
5.集团安全环保中、长远发展规划，拟订集团安全环保规章制度并监督实施；制定集团安全环保管理年度工作计划和目标，牵头组织集团安全环保年度考核工作、评先评优；
6.集团、建管部安排的其他事项。</t>
  </si>
  <si>
    <t xml:space="preserve">1.大学本科及以上学历；
2.水利类、土木类、建筑类、管理科学与工程类、安全科学与工程类等专业；
3.年龄原则上不超过45周岁，身体健康，能够满足工作需要，特别优秀的年龄可适当放宽；
4.近3年年度考核结果为胜任（称职）及以上；
5.现任同类大中型机构中层副职等相当层级岗位，或在同类大中型机构下一层级中层正职等相当层级岗位任职3年以上，或累计5年以上同类大中型机构下一层级中层正职及下一层级中层副职等相当层级岗位任职经历（同类大中型机构下一层级中层正职任职经历不少于1年）；
6.具有8年以上大型国企或行业龙头公司（含上市公司）水利、工程建设管理工作经历，其中水利项目工程管理经验不少于3年；
7.熟悉国家和地方水利行业相关政策法规，熟悉水利项目工程安全管理、建设管理、项目统筹指导与监督工作；
8.具有专业技术高级及以上职称，持有注册安全工程师职业资格证书。
</t>
  </si>
  <si>
    <t>科技创新部部长</t>
  </si>
  <si>
    <t>集团中层正职级</t>
  </si>
  <si>
    <t>1.统筹集团重点科技项目全生命周期管理，牵头对接政府主管部门，主导产学研合作与科技成果转化；
2.负责集团数字化转型与信息化建设顶层设计，建立健全信息化管理体系，审定发展规划及制度规范；
3.管控集团信息化项目全流程，审批重大项目立项与选型，监督项目实施，保障交付质量与成本控制；
4.构建集团科技创新体系，审定中长期科技发展战略，制定科创、数字经济及网络安全管理制度与标准；
5.主持科技创新部全面工作，负责团队建设、人才培养、预算管理、绩效考核及日常运营；
6.指导各子公司科技创新领域工作；
7.履行集团公司章程和董事会授予的其他职责。</t>
  </si>
  <si>
    <t>1.全日制硕士研究生及以上学历；
2.年龄原则上不超过45周岁，身体健康，能够满足工作需要，博士或特别优秀的年龄可适当放宽；
3.近3年年度考核结果为胜任（称职）及以上；
4.具有10年以上信息化、科技创新、科研项目管理等相关工作经验，其中水利行业相关科技创新工作经验不少于3年；
5.现任同级别党政机关、事业单位、科研院所、央国企中层正职等相当层级岗位，或中层副职等相当层级岗位任职2年以上，或累计5年以上中层副职及下一层级中层正职等相当层级岗位任职经历（中层副职任职经历不少于1年）；
6.熟悉科技信息化投资项目管理及项目分析鉴别、信息化管理、科创体系建设工作。</t>
  </si>
  <si>
    <t>投资发展部副部长</t>
  </si>
  <si>
    <t>集团中层副职级</t>
  </si>
  <si>
    <t>1.执行集团战略部署和公司党委、董事会决议；
2.参与集团项目前期工作策划、项目立项审批或核准、可行性研究、投资管理、业务板块投资分析、投后评估管理等工作；
3.参与集团业务拓展，与各级政府部门建立和维护好合作关系，负责与地方政府共同策划、推进合作项目；
4.参与集团投资管理，制定集团投资管理制度，监督、指导与考核出资企业的投资管理等工作；
5.参与编制并实施集团年度投资计划，建立投资项目库，协调调度重点投资项目和重要投资工作；
6.参与开展投资项目的投后管理工作，监督投资决策落实情况；
7.履行公司章程和董事会授予的其他职能职责。</t>
  </si>
  <si>
    <t>1.全日制本科及以上学历；
2.年龄原则上不超过40周岁，身体健康，能够满足工作需要，特别优秀的年龄可适当放宽；
3.近3年年度考核结果为胜任（称职）及以上；
4.具有8年以上大型国企或行业龙头公司（含上市公司）投资相关从业经历；
5.现任同级别党政机关、事业单位、科研院所、央国企中层副职等相当层级岗位，或下一层及中层正职等相当层级岗位任职3年以上，或累计5年以上下一层级中层正职及下一层级中层副职等相当层级岗位任职经历（下一层级中层正职经历不少于1年）；
6.熟悉国家和地方水利行业相关政策法规、市场趋势以及行业内项目运作模式；具有丰富的政策研究、投资决策、项目投资管理等相关管理经验；
7.同等条件下，持有注册咨询工程师（投资）等相关资格证书者优先；具有水利、水环境设施等相关项目投资全流程工作经历者优先。</t>
  </si>
  <si>
    <t>子公司</t>
  </si>
  <si>
    <t>湖北水利发展集团十堰投资开发有限公司总经理</t>
  </si>
  <si>
    <t>1.全面主持公司生产经营管理工作，组织实施集团董事会决议，对公司经营业绩和安全生产工作负总责；
2.组织拟订并实施公司发展战略、年度经营计划和投资方案，聚焦十堰区域水利核心业务，推动项目落地见效；
3.统筹公司水利工程项目全周期管理，负责项目前期、投融资、建设运营及成本管控，确保项目按期按质完成；
4.负责与十堰市委市政府、行业主管部门、金融机构及合作单位的高层对接，争取政策资源，营造良好发展环境；
5.建立健全公司内部管理体系，负责财务管理、资产保值增值、团队建设及人事管理，防范各类经营风险；
6.统筹抓好安全生产、生态环保和社会责任工作；
7.履行公司章程和董事会授予的其他职责。</t>
  </si>
  <si>
    <t>1.全日制本科及以上学历；
2.中共党员；
3.年龄原则上不超过45周岁，身体健康，能够满足工作需要，特别优秀的年龄可适当放宽；
4.近3年年度考核结果为胜任（称职）及以上；
5.具有10年及以上水利行业、投融资行业相关工作经验，熟悉国有企业经营管理模式，具备较强的市场开拓能力和经营业绩意识。
6.现任同级别党政机关、事业单位、科研院所、央国企中层正职等相当层级岗位，或中层副职等相当层级岗位任职2年以上，或累计5年以上中层副职及下一层级中层正职等相当层级岗位任职经历（中层副职任职经历不少于1年）；
7.具备良好的财务管理和风险管控能力，能够有效控制项目成本和经营风险，确保国有资产保值增值；
8.具有水利、市政工程、市场开拓等相关工作经历者优先，熟悉市场情况和政府工作流程，具备良好的政府关系和资源整合能力。</t>
  </si>
  <si>
    <t>十堰区域</t>
  </si>
  <si>
    <t>湖北瑞洪工程管理有限公司总经理</t>
  </si>
  <si>
    <t>1.全面主持公司生产经营管理，组织实施董事会决议，对经营业绩和工程质量安全工作负总责；
2.组织拟订并实施公司发展战略、年度经营计划和投资方案，聚焦水利工程监理、全过程咨询等核心业务，推动业务转型升级；
3.统筹工程咨询项目全生命周期管理，负责项目承接、过程管控及成果交付，严控质量、进度与成本，维护公司资质与品牌信誉；
4.负责市场拓展与资源整合，对接集团内外及政府、行业各方，构建客户网络，争取优质项目与政策支持；
5.建立健全公司管理与质量保证体系，负责财务、人事及团队建设，防范经营、法律与廉政风险；
6.落实工程质量安全监理责任，统筹抓好安全生产、质量管理与合规经营，杜绝重大质量安全事故；
7.履行公司章程和董事会授予的其他职责。</t>
  </si>
  <si>
    <t>1.全日制本科及以上学历；
2.中共党员；
3.年龄原则上不超过40周岁，身体健康，能够满足工作需要，特别优秀的年龄可适当放宽；
4.近3年年度考核结果为胜任（称职）及以上；
5.具有8年以上水利工程监理、全过程工程咨询或工程建设管理等相关工作经验，熟悉工程监理、造价咨询、招标代理全流程运作；
6.现任同级别党政机关、事业单位、科研院所、央国企中层副职等相当层级岗位，或下一层及中层正职等相当层级岗位任职3年以上，或累计5年以上下一层级中层正职及下一层级中层副职等相当层级岗位任职经历（下一层级中层正职经历不少于1年）；
7.熟悉国有企业经营管理模式，具备较强的经营业绩意识和成本控制能力；
8.熟悉工程咨询行业资质标准和维护要求，具备丰富的市场开拓和客户关系维护经验；
9.具有行业相关专业技术高级及以上职称。</t>
  </si>
  <si>
    <t>湖北水发汉江控股有限公司副总经理</t>
  </si>
  <si>
    <t>1.协助公司党委落实集团及汉江控股公司的重大决策事项；统筹分管业务板块经营管理工作，对分管领域的经营指标和安全生产工作负直接责任；
2.参与制定公司涉水产业综合投资运营战略与年度经营计划，协助推动公司发展规划落地实施；
3.协助负责公司水利工程项目的资源整合、项目拓展及市场化运营工作，牵头推进各类重点项目的实施与全流程管控，确保项目按期按质完成并实现预期效益；
4.协助搭建公司实体化管控机制，分管内控制度建设、风险防控、团队管理及人才培养工作，保障公司规范高效运营；
5.负责分管领域的政企对接、资源整合与合作洽谈，拓展业务渠道，维护政府部门、合作单位等关键关系，争取政策与项目支持；
6.履行公司章程和董事会授予的其他职责。</t>
  </si>
  <si>
    <t>1.全日制本科及以上学历；
2.年龄原则上不超过40周岁，身体健康，能够满足工作需要，特别优秀的年龄可适当放宽；
3.近3年年度考核结果为胜任（称职）及以上；
4.具有8年及以上水利、水务、市政工程或相关产业投资运营领域工作经验；
5.现任同级别党政机关、事业单位、科研院所、央国企中层副职等相当层级岗位，或下一层及中层正职等相当层级岗位任职3年以上，或累计5年以上下一层级中层正职及下一层级中层副职等相当层级岗位任职经历（下一层级中层正职经历不少于1年）；
6.熟悉区域水资源整合、城乡供排水一体化、水利建设、水环境治理等核心业务，具有主导或参与大型涉水投资项目经验；
7.熟悉大型工程项目从前期谋划、立项审批、投融资运作、建设管理、市场化运营的全流程管理，有较强的成本控制和效益意识。</t>
  </si>
  <si>
    <t>襄阳区域</t>
  </si>
  <si>
    <t>湖北禹航物产有限责任公司副总经理</t>
  </si>
  <si>
    <r>
      <rPr>
        <sz val="20"/>
        <rFont val="仿宋_GB2312"/>
        <charset val="134"/>
      </rPr>
      <t>1.协助公司党委落实集团及禹航公司的重大决策事项；
2.协助总经理制定公司发展战略、年度经营计划与投资方案，聚焦水利物资供应链、贸易、仓储物流等核心业务，推动战略落地与经营目标达成；</t>
    </r>
    <r>
      <rPr>
        <sz val="20"/>
        <color theme="1"/>
        <rFont val="仿宋_GB2312"/>
        <charset val="134"/>
      </rPr>
      <t xml:space="preserve">
3.协助公司物资贸易、供应链运营、市场拓展等核心业务板块，组织开展商务谈判、渠道建设与客户关系管理，提升市场份额与盈利能力；
4.审核把控公司重大项目全流程管理，负责项目立项、合作洽谈、风险评估及实施推进，保障项目合规、高效落地并实现预期收益；
5.负责搭建与维护内外部资源网络，对接政府部门、金融机构、上下游合作伙伴，争取政策支持、资源倾斜与合作机会；
6.协助总经理完善公司管理体系与制度建设，分管团队建设、绩效考核、人才培养及安全生产、合规风控工作，防范经营风险。
7.履行公司章程和董事会授予的其他职责。</t>
    </r>
  </si>
  <si>
    <t>1.全日制本科及以上学历；
2.年龄原则上不超过40周岁，身体健康，能够满足工作需要，特别优秀的年龄可适当放宽；
3.近3年年度考核结果为胜任（称职）及以上；
4.具有8年及以上物资贸易、供应链管理、仓储物流等相关工作经验；
5.现任同级别党政机关、事业单位、科研院所、央国企中层副职等相当层级岗位，或下一层及中层正职等相当层级岗位任职3年以上，或累计5年以上下一层级中层正职及下一层级中层副职等相当层级岗位任职经历（下一层级中层正职经历不少于1年）；
6.熟悉物资采购、贸易、仓储、配送全流程运作，具有大型水利工程项目物资集中供应保障经验者优先； 
7.具有独立分管业务板块的全面管理经验，熟悉市场开拓、商务谈判、客户关系维护及渠道建设，有较强的经营业绩意识和市场开拓能力。</t>
  </si>
  <si>
    <t>湖北楚禹水务科技有限公司副总经理</t>
  </si>
  <si>
    <t>1.协助公司党委落实集团及楚禹公司的重大决策事项； 
2.协助总经理统筹公司经营管理，落实董事会各项决议，分管板块业务、安全及廉政相关工作；
3.参与制定企业发展规划与年度经营目标，聚焦水务技术研发、智慧水务、水环境治理、节水科技等业务推进落地；
4.分管科技项目、技术服务与工程业务，把控项目质量、进度、成本，保障项目规范高效运营；
5.负责市场开拓、政企对接及产学研合作，拓展业务渠道，维护客户与行业资源；
6.健全分管领域管理制度，抓好团队建设、人才培养、风控合规与资产管理工作；
7.履行公司章程和董事会授予的其他职责。</t>
  </si>
  <si>
    <t>1.全日制本科及以上学历；
2.年龄原则上不超过40周岁，身体健康，能够满足工作需要，特别优秀的年龄可适当放宽；
3.近3年年度考核结果为胜任（称职）及以上；
4.具有8年及以上水务、环保、水利工程或相关科技领域工作经验；
5.现任同级别党政机关、事业单位、科研院所、央国企中层副职等相当层级岗位，或下一层及中层正职等相当层级岗位任职3年以上，或累计5年以上下一层级中层正职及下一层级中层副职等相当层级岗位任职经历（下一层级中层正职经历不少于1年）；
6.熟悉智慧水务、水环境治理、节水技术、水务信息化等核心业务，主持或主导过相关工程项目、技术研发项目； 
7.具备较强的技术管理能力，熟悉水务科技项目从技术方案设计、实施到验收的全流程，能够有效把控项目质量、进度与成本。</t>
  </si>
  <si>
    <t>配备计划统计表（建议稿）--普通员工（引进人员）</t>
  </si>
  <si>
    <t>备注：建议引进8人（不含已上会4名纪检工作人员，如无合适人选，该岗位转为社会化招聘）。</t>
  </si>
  <si>
    <t>总
序号</t>
  </si>
  <si>
    <t>需求公司/部门</t>
  </si>
  <si>
    <t>配备
人数</t>
  </si>
  <si>
    <t>年龄</t>
  </si>
  <si>
    <t>学历</t>
  </si>
  <si>
    <t>工作经历</t>
  </si>
  <si>
    <t>资格条件调整建议</t>
  </si>
  <si>
    <t>备注</t>
  </si>
  <si>
    <t>意向人选</t>
  </si>
  <si>
    <t>招聘渠道</t>
  </si>
  <si>
    <t>工作职责</t>
  </si>
  <si>
    <t>战略发展部</t>
  </si>
  <si>
    <t>政策研究岗</t>
  </si>
  <si>
    <t>经理</t>
  </si>
  <si>
    <t>1.大学本科及以上学历；
2.年龄50周岁及以下；
3.具有8年以上党政机关、事业单位、大型央国企政策研究工作经历；
4.熟悉国家和地方水利相关政策法规及行业动态；具备独立撰写政策研究分析报告、重大专项课题研究报告能力；
5.具有较强的材料撰写和业务沟通能力。</t>
  </si>
  <si>
    <t>50周岁及以下</t>
  </si>
  <si>
    <t>大学本科及以上</t>
  </si>
  <si>
    <t>8年以上工作经历</t>
  </si>
  <si>
    <t>人才引进</t>
  </si>
  <si>
    <t>易青山（48岁）</t>
  </si>
  <si>
    <t>战略研究岗</t>
  </si>
  <si>
    <t>1.全日制本科及以上学历；
2.年龄45周岁及以下；
3.具有8年以上知名管理咨询公司或党政机关、事业单位、大型央国企战略研究、市场开发等工作经历；
4.熟悉战略研究规划及编制、战略合作、组织管控等相关工作，具备独立编制战略规划编制、设计管理体制方案能力；
5.具有较强的材料撰写和业务沟通能力，能接受频繁出差。</t>
  </si>
  <si>
    <t>45周岁及以下</t>
  </si>
  <si>
    <t>全日制本科及以上</t>
  </si>
  <si>
    <t>投资管理部</t>
  </si>
  <si>
    <t>投融资管理岗</t>
  </si>
  <si>
    <t>1.硕士研究生及以上学历；
2.水利工程类、环境工程类、经济类、金融类等相关专业；
3.年龄45周岁及以下；
4.具有5年以上党政机关、事业单位、大型央国企投融资工作经历；
5.熟悉水利行业投资规划、投融资测算工作；具备投资项目评估和财务测算能力；精通财务分析工具及软件，能够独立构建财务模型；
6.具备较强的投资研判和风险识别能力，能够接受频繁出差；
7.持有注册会计师、注册金融分析师等相关资格证书。</t>
  </si>
  <si>
    <t>硕士研究生及以上</t>
  </si>
  <si>
    <t>5年以上工作经历</t>
  </si>
  <si>
    <t>1.负责编制并实施集团年度投资计划，建立投资项目库，协调调度重点项目和重要投资工作；
2.负责推进集团项目投资前期研究、方案设计、商务谈判、上会决策等；
3.开展项目投融资及经济效益分析，会同财务管理部提供可行的资金筹措方案。
4.对接项目相关行政部门，争取项目审批和中央、省级、市县级财政资金。</t>
  </si>
  <si>
    <t>运营管理部</t>
  </si>
  <si>
    <t>成本管理岗</t>
  </si>
  <si>
    <t>主管</t>
  </si>
  <si>
    <t>1.全日制本科及以上学历
2.工程管理类、水利工程类、经济类等相关专业；
3.年龄40周岁及以下；
4.具有5年以上大型央国企成本管理工作经历，具有重大工程项目成本管理经验；
5.熟悉水利工程定额和编规；具备独立编制项目概算、项目招标控制价能力；
6.具备较强的成本管控与业务沟通能力；
7.具有中级工程师或者中级经济师及以上职称。</t>
  </si>
  <si>
    <t>40周岁及以下</t>
  </si>
  <si>
    <t>张涛（40岁）</t>
  </si>
  <si>
    <t>1.辅助经理贯彻执行国家和地方有关法律、法规和政策，建立健全集团建设项目管理制度体系，并组织实施；
2.辅助经理落实建设项目按照建设程序执行，督促出资企业严格实行项目法人责任制、建设监理制、项目跟踪审计制和档案管理制等；
3.辅助经理按照集团年度工作业绩考核相关规定和要求，制定出资企业建设项目考核细则并组织实施;负责工程建设管理业务培训工作；
4.辅助经理负责项目建设过程中相关政府部门和重点单位的协调工作；
5.辅助经理负责集团公司建设项目竣(交)工验收工作的统筹协调、总体调度和指导督办，配合项目审计等工作。</t>
  </si>
  <si>
    <t>建设管理部</t>
  </si>
  <si>
    <t>建设管理岗</t>
  </si>
  <si>
    <t>1.全日制本科及以上学历；
2.水利工程类、工程管理类等相关专业；
3.年龄45周岁及以下；                  
4.具有8年以上党政机关、事业单位、大型央国企水利行业、工程管理工作经历，具有建设管理工作经验；
5.熟悉国家和地方建设管理相关政策法规及水利行业专业知识；具备建设项目制度体系搭建及组织实施能力；
6.具有专业技术职务工程师及以上职称或水利相关资格证书；
7.能接受项目一线工作环境。</t>
  </si>
  <si>
    <t>水环境筹备组</t>
  </si>
  <si>
    <t>水环境治理岗</t>
  </si>
  <si>
    <t xml:space="preserve">1.全日制硕士研究生及以上学历；
2.环境科学与工程类、水利工程类等相关专业；
3.年龄45周岁及以下；
4.具有5年以上党政机关、事业单位、大型央国企水利行业工作经历，其中3年以上水环境治理工作经验；
5.熟悉水污染防治、环境保护、水系建设等相关政策法规；
6.具备良好的学习能力和适应能力，抗压能力强，能够接受频繁出差；
7.具备较强的材料撰写和业务沟通能力。
</t>
  </si>
  <si>
    <t>全日制硕士研究生及以上</t>
  </si>
  <si>
    <t xml:space="preserve">  5年以上工作经历</t>
  </si>
  <si>
    <t>王黎明（42岁）土壤修复？干部任职年限？
胡华鹏（42岁）成功治理项目经历？</t>
  </si>
  <si>
    <t>负责新成立公司水环境治理相关工作。</t>
  </si>
  <si>
    <t>财务储备</t>
  </si>
  <si>
    <t>财务综合岗</t>
  </si>
  <si>
    <t>1.全日制本科及以上学历；
2.年龄45周岁及以下；
3.具有8年以上党政机关、事业单位、大型央国企或行业龙头企业财务管理工作经历，其中大中型企业财务管理领导职务工作经历不少于3年；
4.熟悉国内会计准则以及相关财务、税务、审计政策法规；熟练掌握会计、税务、财务或金融等专业知识；具备优秀的统计和财务分析能力，能从相关数据中发现和解决问题；
5.具有会计师、审计师、注册会计师等相关专业职称、执业资格；具有高级会计师职称者优先；</t>
  </si>
  <si>
    <t xml:space="preserve">  8年以上工作经历</t>
  </si>
  <si>
    <t>1.制定公司财务目标、政策及操作程序，并根据授权向财务线、业务线领导报告；
2.建立健全公司财务系统的组织结构，设置岗位，明确职责，组织财务部门日常工作，对接前端业务信息体系，保障财务会计信息质量，降低经营管理成本，保证信息通畅，提高工作效率；
3.参与推进公司业财一体化，深入理解公司业务并与前端业务部门充分沟通，为业务顺利进行提供保障；
4.负责按集团统一要求编制和及时提供财务会计报告并开展经济活动分析；并对各类上报财务数据、财务分析和材料的真实性、完整性、准确性和及时性负责；
5.负责组织所属企业税收筹划与涉税事项的处理和协调；
6.负责组织编制、审核、分析，跟踪监督所负责公司预算执行情况，并按集团要求及时准确报送数据和分析；
7.负责会同有关部门定期进行财产清查，及时组织债权债务的清理，保证企业资产的安全完整；
8.承办上级交办的其他工作。</t>
  </si>
  <si>
    <t>招聘计划统计表（原稿）--普通员工</t>
  </si>
  <si>
    <t>备注：本次共收集招聘需求53人，其中，经理级17人，主管级16人，专员级8人，助理级9人,校园招聘3人暂未定级。（不含已上会4名纪检工作人员）</t>
  </si>
  <si>
    <t>核定编制数（66）</t>
  </si>
  <si>
    <t>核定编制数（98）</t>
  </si>
  <si>
    <t>在岗人数</t>
  </si>
  <si>
    <t>空编数（66）</t>
  </si>
  <si>
    <t>空编数
（98）</t>
  </si>
  <si>
    <t>部门</t>
  </si>
  <si>
    <t>岗位类别</t>
  </si>
  <si>
    <t>人力部新增</t>
  </si>
  <si>
    <t>供应链平台公司</t>
  </si>
  <si>
    <t>-</t>
  </si>
  <si>
    <t>集采事业部负责人</t>
  </si>
  <si>
    <t>社会招聘</t>
  </si>
  <si>
    <t>负责内部市场招投标管理，集中采购管理，业务范围内物流、仓储管理。</t>
  </si>
  <si>
    <t>1.本科及以上学历，国际贸易、市场营销、供应链管理、经济类、管理类相关专业；
2.年龄45周岁及以下；
3.具有5年以上供应链业务岗工作经历，具备国有企业供应链管理经验。</t>
  </si>
  <si>
    <t>本科及以上</t>
  </si>
  <si>
    <t>要求5年以上工作经历</t>
  </si>
  <si>
    <t>新设立公司</t>
  </si>
  <si>
    <t>业务类</t>
  </si>
  <si>
    <t>对外贸易事业部负责人</t>
  </si>
  <si>
    <t>负责外部市场开发及投标拓展，大宗物资集中采购管理，业务范围内物流、仓储管理。</t>
  </si>
  <si>
    <t>投资公司</t>
  </si>
  <si>
    <t>投资分析岗</t>
  </si>
  <si>
    <t>专员</t>
  </si>
  <si>
    <t>1.负责投资公司日常工作；
2.负责项目前期方案设计、评审、立项等前期工作；
3.领导交办的其他工作。</t>
  </si>
  <si>
    <t>1.全日制硕士研究生及以上学历，水利工程类、环境工程类、经济类、金融类等相关专业；
2.年龄35岁周岁及以下；
3.具有3年以上水利行业投资分析相关经历；
4.熟悉国家和地方水利行业的政策法规、市场趋势以及行业内项目运作模式；能够进行项目风险评估及收益分析；
5.良好的材料撰写能力和业务沟通能力。</t>
  </si>
  <si>
    <t>35周岁及以下</t>
  </si>
  <si>
    <t>要求3年以上工作经历</t>
  </si>
  <si>
    <t>新成立公司
财务需求</t>
  </si>
  <si>
    <t>总账会计岗</t>
  </si>
  <si>
    <t>助理</t>
  </si>
  <si>
    <t>1.账务处理：负责公司日常财务账目的处理，包括但不限于账簿登记、凭证编制、账目核对等，确保所有财务活动都符合国家相关法律法规和公司规章制度要求。
2.报表编制：负责定期编制财务报表，包括资产负债表、利润表、现金流量表等，确保报表的准确性和及时性。
3.制度建设：根据项目法人要求编制会计核算相关制度和流程的建立和完善，编制会计岗位工作手册。
4.项目决算和风险分析：根据项目竣工验收后，按相关要求进行项目决算。
5.审计配合：配合内部和外部审计工作，提供所需的财务资料和解释。
6.档案管理：负责维护财务系统，确保数据的准确性和系统稳定性，负责财务档案的整理、归档和保管工作。
7.识别和评估财务风险，提出相应的风险控制措施，为管理层提供决策支持发现和分析工作中的问题，协助推进解决和改进，提出优化建议。
8.承办上级交办的其他工作。</t>
  </si>
  <si>
    <t xml:space="preserve">1.硕士研究生及以上学历，会计学、财务管理相关专业；
2.年龄35周岁及以下，要求3年以上财务工作经历，具有中级会计师职称优先；
3.熟练使用办公软件、掌握会计相关法律法规、熟悉会计准则；
4.具备良好的道德素养、较强的沟通能力和团队协作能力。
5.有执行力及较强的抗压性，责任心强。
</t>
  </si>
  <si>
    <t>资金会计岗</t>
  </si>
  <si>
    <t>1.认真执行财经纪律，严格按照集团公司资金规章制度和内控要求，开展日常工作。
2.负责办理现金和银行结算业务，及时打印和传递业务办理的单据。
3.登记现金、银行存款、各类票据的日记账，负责编制报送资金收支日报表。
4.负责财务印章的使用和管理；负责现金、银行支票、各类票据等安全保管工作，定期盘点，并编制相应的盘点报表等凭据，按要求归档管理。
5.参与资金管理相关的管理制度及流程的建立和完善，提供财务方面的建议及指导；编制并适时调整岗位工作手册（作业指导书）。
6.承办上级交办的其他工作。</t>
  </si>
  <si>
    <t xml:space="preserve">1.全日制本科及以上学历，会计学专业；
2.年龄30周岁及以下，具有3年以上财务相关工作经验，具备初级会计师资格职称；
3.熟练使用办公软件、掌握会计相关法律法规、熟悉会计准则；
4.具备良好的道德素养、较强的沟通能力和团队协作能力。
5.原则性强，有自信心，诚实守信，工作条理清晰，积极主动，执行力强。有执行力及较强的抗压性，责任心强。
</t>
  </si>
  <si>
    <t>30周岁及以下</t>
  </si>
  <si>
    <t>新成立公司需求</t>
  </si>
  <si>
    <t>综合办公室</t>
  </si>
  <si>
    <t>9(含鄂北上派2人)</t>
  </si>
  <si>
    <t>后勤服务岗</t>
  </si>
  <si>
    <t>1.安全驾驶：遵守交通规则与法律法规，确保行车安全；
2.车辆保养、车辆安全；
3.后勤保障相关服务。</t>
  </si>
  <si>
    <t>1.学历本科及以上；
2.年龄35周岁及以下；
3.C1及以上驾照，驾龄5年及以上；
4.中共党员优先。</t>
  </si>
  <si>
    <t>职能支持类</t>
  </si>
  <si>
    <t>党建工作部</t>
  </si>
  <si>
    <t>6
（含鄂北上派1人）</t>
  </si>
  <si>
    <t>基础党务材料岗</t>
  </si>
  <si>
    <t>1.主要负责党建文字材料相关工作。
2.负责挖掘集团及出资企业工作亮点，提升集团企业形象。
3.负责收集有关企业发展动态信息，牵头做好向上级机关报送宣传信息工作。</t>
  </si>
  <si>
    <t xml:space="preserve">1.全日制本科以上学历，哲学、政治、经济、管理类相关专业；
2.年龄35周岁及以下；
3.中共党员且应当具备3年以上党龄；
4.3年以上党建、行政相关工作经历，具有在党政机关、事业单位或大中型国有企业党务、办公室工作经历者优先考虑；
5.掌握党建思想理论相关专业知识，具有一定的党建工作经验，有较强的组织、协调、沟通、表达和协作能力；
6.具有较强的语言和文字表达能力以及公文写作能力，能够独立撰写各类公文和综合性文字材料。
</t>
  </si>
  <si>
    <t>岗位要求2年以上工作经历
建议改成3年以上工作经历</t>
  </si>
  <si>
    <t>人力资源部</t>
  </si>
  <si>
    <t>薪酬绩效岗</t>
  </si>
  <si>
    <t>1.负责集团薪酬考核体系搭建指导以及中长期激励工作；
2.负责年度工资总额和人工成本预算编制分析与监控；
3.负责总部薪酬福利日常管理工作；
4.负责对接并组织国资委下达的经营业绩指标考核工作。
5.负责统筹集团绩效考核工作，考核集团各二级单位的经营业绩，督导集团各二级单位内部绩效管理。
6.负责管理集团总部各部门及其员工的业绩考核工作。</t>
  </si>
  <si>
    <t xml:space="preserve">1.全日制本科及以上学历；
2.年龄40周岁及以下；
3.具有8年以上人力资源工作经历，至少具有5年及以上大型国央企人力资源部薪酬绩效负责人工作经历。
4.熟悉并严格遵守国资委关于薪酬绩效管理的各项规章制度，有较强的专业素养和薪酬绩效工作实践经验。
5.具备较强的逻辑思维能力、组织协调能力、文字表达能力。
</t>
  </si>
  <si>
    <t>要求8年以上工作经历</t>
  </si>
  <si>
    <t>6个经理，4个主管配置依据：漳河四家企业暂定2名经理，鄂北公司、鄂西公司、投资公司、供应链公司各配置1名经理，1名主管</t>
  </si>
  <si>
    <t>人力资源</t>
  </si>
  <si>
    <t>新增</t>
  </si>
  <si>
    <t>招聘培训岗</t>
  </si>
  <si>
    <t>1.负责研究制订、组织实施、评估调整集团人力资源发展规划，负责人力资源制度体系建设；
2.负责集团组织结构设计和内设机构设置；对各二级单位职能职责进行划分；对各二级单位编制总数、各序列总数、各职级总数进行统筹管理，指导监督各二级单位开展相关工作。
3.负责人员招聘、调配和劳动关系管理；
4.负责集团人才队伍建设与培训开发，做好培训规划、课程开发、师资队伍建设、成果转化等工作；</t>
  </si>
  <si>
    <t>1.全日制本科及以上学历；
2.年龄40周岁及以下；
3.具有8年以上人力资源工作经历，至少具有5年及以上大型国央企人力资源部招聘或培训负责人工作经历；
4.熟悉并严格遵守招聘规章制度，有负责国央企大型招聘活动项目经历；
5.能够独立负责集团培训制度、年度培训计划的编制与实施，熟悉大型国央企培训全过程；
6.熟悉组织结构设计和内设机构设置；
7.具有较强的组织协调和沟通能力.</t>
  </si>
  <si>
    <t>干部管理岗</t>
  </si>
  <si>
    <t>1.负责干部管理与考核，落实上级对集团领导班子和领导干部考核等工作，做好集团管理干部的选任、考核、监督管理等工作；
2.配合做好董监事选配与管理；
3.负责组织开展集团自主评定专业技术职称评审工作；
4.负责人事档案管理、出国（境）管理工作；</t>
  </si>
  <si>
    <t>1.全日制本科及以上学历；
2.年龄40周岁及以下；
3.具有累计8年以上人力资源工作经历，至少具有5年及以上大型国央企人力干部管理负责人工作经历；
4.熟悉并严格遵守国企干部管理规章制度，有负责国央企领导人员队伍建设、考核评价、干部监督与档案管理工作经验；
5.能够制定和完善干部管理相关制度，梳理干部管理工作流程，能独立负责干部的选拔任用、考核评价、退出、教育培训等具体事项；
6.具有较强的组织协调和沟通能力.</t>
  </si>
  <si>
    <t>1.负责组织集团政策研究、调查研究；
2.分析集团内外部环境，包括市场趋势、重大经济动态信息、政策导向等，为集团重大战略决策提供咨询服务；
3.起草并完成政策分析报告。</t>
  </si>
  <si>
    <t>1.全日制硕士研究生及以上学历，水利工程、环境工程、水资源管理等相关专业；
2.年龄40周岁及以下；
3.具有5年以上国央企或党政机关、事业单位水利行业政策研究工作经验；
4.熟悉国家和地方水利行业相关政策法规，及时跟踪行业政策变化；具备项目评估能力，能够独立完成政策研究报告；
5.具备创新意识，能够为水环境和水资源领域业务拓展提出前瞻性建议；
6.较强的材料撰写能力和业务沟通能力。</t>
  </si>
  <si>
    <t>战发</t>
  </si>
  <si>
    <t>1.负责制定集团战略规划，组织协调集团全局性战略合作事宜，承担创新业务的研究谋划；
2.负责集团重大经营改革谋划，包括业务重组、组织架构调整、内设机构设置与论证、子公司设立、职责分工、资源配置、公司治理等工作；
3.负责集团资产运作，拟定上市工作计划和工作方案，统筹集团兼并收购、资产证券化等工作；
4、贯彻落实上级部门关于国有企业改革的有关精神。</t>
  </si>
  <si>
    <t>1.全日制硕士研究生及以上学历，水利工程、水资源管理、金融学、经济学、管理学等相关专业；
2.年龄40周岁及以下；
3.具有5年以上知名管理咨询公司或大型国央企战略研究工作经验，熟悉董事会运作流程；有负责重大经营改革谋划，包括业务重组、组织架构调整、子公司设立等成功案例；
4.具备组织协调全局性战略合作事宜、承担创新业务的研究谋划等工作能力；
5.较强的材料撰写能力和业务沟通能力。</t>
  </si>
  <si>
    <t>行业分析岗</t>
  </si>
  <si>
    <t xml:space="preserve">
1.分析行业内外部环境，包括市场趋势、重大经济动态信息、政策导向等，为集团重大战略决策提供咨询服务；
2.起草并完成水利行业分析报告；
3.完成部门其他工作安排。</t>
  </si>
  <si>
    <t>1.全日制硕士研究生及以上学历，水利工程、环境工程、水资源管理等相关专业；
2.年龄40周岁及以下；
3.具有5年以上水利行业分析相关工作经验；
4.熟悉水利行业发展趋势，能够为水环境和水资源领域业务拓展提出前瞻性建议；能够独立完成行业分析报告；
5.较强的材料撰写能力和业务沟通能力；
6.有相关政策制定或项目实施经验者优先。</t>
  </si>
  <si>
    <t>投资发展部</t>
  </si>
  <si>
    <t>项目规划分析岗</t>
  </si>
  <si>
    <t>1.负责集团水利项目编制、水利战略研究；
2.负责集团水利项目管理规划并撰写相关报告；
3.对接项目相关行政部门，争取项目审批和中央、省级、市县级财政资金；
4.部门其他事项。</t>
  </si>
  <si>
    <t>1.全日制硕士研究生及以上学历，经济、金融、水利工程、工程管理或相关专业；
2.年龄40周岁及以下；
3.具有5年以上水利行业相关工作经历，有水利项目规划编制、水利工程造价编制、水利工程现场项目管理经验；
4.具备良好的学习能力和适应能力，抗压能力强，能够接受频繁出差；
5.较强的材料撰写能力和业务沟通能力；
6.担任过涉水项目负责人优先。</t>
  </si>
  <si>
    <t>投资</t>
  </si>
  <si>
    <t>投融资岗</t>
  </si>
  <si>
    <t>1.全日制硕士研究生及以上学历，经济、金融、水利工程或相关专业；
2.年龄40周岁及以下；
3.具有5年以上涉水行业投融资工作经历，有水环境治理、水利行业投资规划、投融资测算经验者优先；
4.具备投资项目评估和财务测算能力；精通财务分析工具及软件，能够独立构建财务模型；了解投资市场和融资渠道，能够有效识别投资机会与风险；
5.具备良好的学习能力和适应能力，抗压能力强，能够接受频繁出差；
6.持有注册会计师、注册金融分析师等相关资格证书。</t>
  </si>
  <si>
    <t>1.负责集团成本管理相关制度的编制；
2.项目目标成本、招标概算、预算、招标控制价、工程结算编制或审核；
3.参与项目全过程成本管理，负责参与编制方案经济比选、工程变更管理；
4.完成领导交办的其他任务。</t>
  </si>
  <si>
    <t>1.全日制本科及以上学历；
2.年龄35周岁及以下，工程管理、水利工程、工程造价、经济类相关专业，双一流高校毕业生优先；
3.具备独立编制项目概算、项目招标控制价的能力，具有5年以上成本管理工作岗位经历，具备国有企业重大项目的成本管理经验；
4.熟悉水利工程定额和编规；
5.具备中级工程师或者中级经济师职称。</t>
  </si>
  <si>
    <t>招标采购岗</t>
  </si>
  <si>
    <t>1.负责集团招标和采购文件的编制或审核；
2.负责制定集团总部以及重大水利工程项目的招标采购计划及招标方案；
3.负责集团供应商准入、考核和管理工作；
4.负责合同归口管理；
5.完成领导交办的其他任务。</t>
  </si>
  <si>
    <t>1.全日制本科及以上学历；
2.年龄35周岁及以下，工程管理类、规划设计类或者经济类相关专业，双一流高校毕业生优先；
3.具有5年以上招标采购工作岗位经历，具备国有企业重大项目的招标采购管理经验；
4.具备中级工程师或者中级经济师职称。</t>
  </si>
  <si>
    <t>经营管理岗</t>
  </si>
  <si>
    <t>1.负责编写集团月度、季度、半年度、年度经营分析报告；
2.组织经营调度会议；
3.编制集团部门及所属企业经济责任书；
4.督办调度会重点事项；
5.编制专项调研报告；
6.完成领导交办的其他任务</t>
  </si>
  <si>
    <t>1.全日制本科及以上学历；
2.年龄40周岁及以下，管理类、金融、经济等相关专业，双一流高校毕业生优先；
3.具有8年以上国有企业运营、经营、战略管理等相关岗位工作经验。
4.具备一定企业经营分析能力以及独立撰写企业经营报告的经历。</t>
  </si>
  <si>
    <t>科技创新部
（下设节水创新中心）</t>
  </si>
  <si>
    <t>课题申报岗</t>
  </si>
  <si>
    <t>1.承担集团科技课题申报、报奖等工作；
2.承担节水产业联盟相关工作；
3.承担部门其他工作。</t>
  </si>
  <si>
    <t>1.硕士研究生及以上学历。水利等工程类、计算机通讯类、管理类等相关专业；
2.年龄35周岁及以下；
3.3年以上相关工作经历；
4.熟悉水利科技课题研发和申报、审核流程及各类科研奖励申报、争取政策性资金等工作;具有相关科研项目技术背景，研究院、实验室或产业研究部门的工作经验者优先。</t>
  </si>
  <si>
    <t>科技创新部</t>
  </si>
  <si>
    <t>技术研究岗</t>
  </si>
  <si>
    <t>1.调查了解涉水行业前沿新技术、新产品、新工艺等；
2.承担科创技术专家委员会相关工作；
3.承担部门其他工作。</t>
  </si>
  <si>
    <t>1.博士研究生学历，工科类、经济类、管理类等相关专业;
2.年龄40周岁及以下，3年以上水利相关工作经验;
3.了解水利技术有关国际、国内行业新的研究动向和进展，精通水利技术相关专业知识; 
4.前瞻性和创新能力强，具备优秀的团队管理能力、计划和执行能力、组织协调能力和风险控制能力。</t>
  </si>
  <si>
    <t>博士</t>
  </si>
  <si>
    <t>数字研究岗</t>
  </si>
  <si>
    <t>1.承担推进集团数字化转型、研究水利数字化工作；
2.承担推进数据入表、数据确权、数据交易等相关工作；
3.承担部门其他工作。</t>
  </si>
  <si>
    <r>
      <rPr>
        <b/>
        <sz val="18"/>
        <rFont val="宋体"/>
        <charset val="134"/>
      </rPr>
      <t xml:space="preserve">1.硕士研究生及以上学历，水利等工程类、计算机通讯类、管理类、经济类等相关专业；
</t>
    </r>
    <r>
      <rPr>
        <b/>
        <sz val="18"/>
        <color theme="1"/>
        <rFont val="宋体"/>
        <charset val="134"/>
      </rPr>
      <t>2.年龄35周岁及以下；
3.具有5年以上工作经历，具有信息化、数据资产、数字化战略管理、经营管理等相关工作经验。
4.前瞻性和创新能力强，具有较强的文字写作能力、计划和执行能力、组织协调能力和风险控制能力。</t>
    </r>
  </si>
  <si>
    <t>安全管理岗</t>
  </si>
  <si>
    <t xml:space="preserve">1.辅助经理负责集团安全环保规章制度制定并监督实施;制定集团安全环保管理年度工作计划和目标，落实集团部门、出资企业安全环保目标责任书签订，牵头组织集团安全环保年度考核工作、评先评优；
2.辅助经理负责监督集团安全环保资金投入和技术措施的落实，督促落实集团重大危险源的安全管理措施;
3.辅助经理负责监督检查各部门、出资企业及时排查安全事故隐患并督促落实整改;负责制订并实施集团安全环保工作计划及相应培训方案;组织集团安全环保宣传教育和培训;
4.辅助经理负责组织集团生产安全事故应急预案制定、演练;负责健全工程建设环境保护管理机构和工作制度，组织开展工程环境保护实施工作，保证环境保护措施的落实和环境保护工作的质量、进度;
5.负责统筹项目建设沿线水土保持、征地移民等生态环保工作；
</t>
  </si>
  <si>
    <t>1.全日制本科及以上学历，水利相关专业、工程管理专业；
2.年龄35周岁及以下；                    
3.具有水利、工程管理工作5年以上工作经验，具备安全管理工作经验；
4.具备专业技术职务工程师及以上职称，或水利相关资格证书；
5.接受项目一线工作环境。</t>
  </si>
  <si>
    <t>工程管理类</t>
  </si>
  <si>
    <t>1.全日制本科及以上学历，水利相关专业、工程管理专业；
2.年龄35周岁及以下；                  
3.具有水利、工程管理工作5年以上工作经验，具备建设管理工作经验；
4.具备专业技术职务工程师及以上职称，或水利相关资格证书；
5.接受项目一线工作环境。</t>
  </si>
  <si>
    <t>审计法务合规部</t>
  </si>
  <si>
    <t>2
（鄂北上派）</t>
  </si>
  <si>
    <t>审计岗</t>
  </si>
  <si>
    <t xml:space="preserve">
社会招聘
</t>
  </si>
  <si>
    <t xml:space="preserve">1.参与内部审计、参与投资项目后评价、内部控制和风险管理工作；
2.对集团内控制度执行及经济运行情况进行全过程监督，参与对出资企业主要领导人员的任期(任中、离任)经济责任审计；
3.对集团投资建设的水利项目全过程进行审计监督，包括工程完工结算审计、财务竣工决算审计以及项目跟踪审计等;参与对出资企业的重大投资、重点项目、资金使用、设备和物资采购招投标、重大经济合同的履行等进行审计；
</t>
  </si>
  <si>
    <r>
      <rPr>
        <b/>
        <sz val="18"/>
        <rFont val="宋体"/>
        <charset val="134"/>
      </rPr>
      <t>1.全日制本科及以上学历，财务管理、税务、会计、审计等专业；
2.年龄</t>
    </r>
    <r>
      <rPr>
        <b/>
        <sz val="18"/>
        <color theme="1"/>
        <rFont val="宋体"/>
        <charset val="134"/>
      </rPr>
      <t>40</t>
    </r>
    <r>
      <rPr>
        <b/>
        <sz val="18"/>
        <rFont val="宋体"/>
        <charset val="134"/>
      </rPr>
      <t>周岁及以下；
3.具有5年以上审计类工作经验；
4.具有审计、会计、工程造价、工程管理等专业相关职称或具备相应的职业资质；
5.具有财务审计工作经历优先考虑
6.持有注册会计师、审计师证书者优先考虑；</t>
    </r>
  </si>
  <si>
    <t>人才储备</t>
  </si>
  <si>
    <t>法务部</t>
  </si>
  <si>
    <t>法务岗</t>
  </si>
  <si>
    <t>1.参与建立健全集团法律事务管理的制度和体系；
2.参与集团改制重组、并购上市、产权交易、投融资、对外担保、破产重整、解散清算、资产租赁、招投标等重大经营事项或重大经济活动，提出法律合规审核意见；
3.参与处理集团的诉讼、仲裁、行政复议及听证等案件；
4.参与起草、审核集团章程及重要经营管理制度，审核集团各类合同文件，参与重大合同起草、谈判工作。</t>
  </si>
  <si>
    <t xml:space="preserve">1.全日制本科及以上学历，民商法、经济法相关专业；
2.年龄35周岁及以下；
3.具有5年以上法务合规类工作经验，或具有专业律师事务所工作经验；
4.精通民法、公司法、经济法等法律法规；
5.持有国家法律职业资格考试A证。
</t>
  </si>
  <si>
    <t>集团各部室员工需求</t>
  </si>
  <si>
    <t>鄂北公司</t>
  </si>
  <si>
    <t>造价预算岗</t>
  </si>
  <si>
    <t>负责鄂北公司项目造价预算相关工作。</t>
  </si>
  <si>
    <t>1.本科及以上学历，具有土木工程、工程造价、建筑工程管理、经济学等相关专业；
2.年龄35周岁及以下；
3.具有5年以上造价预算工作经历；熟练掌握工程造价软件，如广联达、鲁班等，能够运用软件进行工程量计算、预算编制等工作；
4.具备财务分析、投资估值等方面的专业知识，能够独立完成项目的财务分析和投资评估；
5.具备较强的工程识图能力，准确理解施工图纸，并根据图纸进行工程量计算；
6.接受项目一线工作环境。
7.有注册造价工程师（一级)者优先。</t>
  </si>
  <si>
    <t xml:space="preserve">要求5年以上工作经历
</t>
  </si>
  <si>
    <t>建议改为具有3年以上相关工作经历
如果校园招聘建议要求全日制本科及以上学历</t>
  </si>
  <si>
    <t>协助鄂北公司项目造价预算相关工作。</t>
  </si>
  <si>
    <t>1.本科及以上学历，具有土木工程、工程造价、建筑工程管理、经济学等相关专业；
2.年龄35周岁及以下；
3.具有3年以上造价预算工作经历；熟练掌握如广联达、鲁班等工程造价软件；
4.具备财务分析、投资估值等方面的专业知识；具备较强的工程识图能力，准确理解施工图纸，并根据图纸进行工程量计算；
5.接受项目一线工作环境；
6.有注册造价工程师（一级)者优先。</t>
  </si>
  <si>
    <t>投资管理岗</t>
  </si>
  <si>
    <t>负责鄂北公司投资管理相关工作。</t>
  </si>
  <si>
    <t>1.本科及以上学历，投资、金融、财务、复合专业背景（如工科与商科复合）等相关专业；
2.年龄35周岁及以下；
3.具有5年以上投资管理相关工作经历；了解数字经济领域投资类项目的模式及结构，熟悉项目开发全流程，具备一定的项目研判及风险识别能力；
4.具备财务分析、投资估值等方面的专业知识，能够独立完成项目的财务分析和投资评估；
5.熟悉国家金融政策、投资程序及投资分析工作；
6.熟练使用各类办公软件；</t>
  </si>
  <si>
    <t>1.辅助主管督促片区建管部审查监理单位的监理规划、细则和组织机构；
2.辅助主管负责制定项目总体进度计划，进行进度控制，督促片区建管部组织参与或审核施工图、施工组织设计和施工图技术交底工作；
3.辅助主管审查施工材料、设备质量的技术保证和检测资料；
4.辅助主管定期检查施工单位安全、质量措施落实情况，督促片区建管部进行全过程的安全、质量管控，组织开展安全、质量问题调查，提出处理意见；
5.辅助主管参与工程质量验收及评定工作，配合质量监督站做好质量监督的协调、保障工作。</t>
  </si>
  <si>
    <t>1.全日制本科及以上学历，水利相关专业、工程管理专业；
2.年龄35周岁及以下；                  
3.具有水利、工程管理工作3年以上工作经验，具备建设管理工作经验；
4.具备专业技术职务初级工程师及以上职称，或水利相关资格证书；
5.接受项目一线工作环境。</t>
  </si>
  <si>
    <t>主管/经理</t>
  </si>
  <si>
    <t>1.全日制本科及以上学历，熟练掌握会计、税务、财务或金融等专业知识；
2.年龄40周岁及以下；
3.具有5年以上财务工作经验，有省管二级以上或大中型企业财务管理经验，其中3年以上大中型企业中层副职及以上财务工作经验；
4.具备优秀的统计和财务分析能力，能够从相关数据中发现和解决问题；
5.熟悉国内会计准则以及相关的财务、税务、审计法规、政策；
6.取得会计师、审计师、注册会计师等相关专业职称资格、执业资格；具有高级会计师职称优先；</t>
  </si>
  <si>
    <t>1.硕士研究生及以上学历，会计学、财务管理相关专业；
2.年龄35周岁及以下；
3.要求3年以上财务工作经历，具有中级会计师职称优先；
4.熟练使用办公软件、掌握会计相关法律法规、熟悉会计准则；
5.具备良好的道德素养、较强的沟通能力和团队协作能力。
6.有执行力及较强的抗压性，责任心强。</t>
  </si>
  <si>
    <t>项目会计岗</t>
  </si>
  <si>
    <t>1.按照项目法人管理要求，从财务角度审视项目运作全流程，参与项目分包合同评审，负责项目预算、核算、财务分析、项目资金计划、税务等全面财务管理；
2.负责项目法人各项业务的会计核算工作，准确核算公司各项收入支出、债权债务、成本费用及财务成果等。
3.按照会计稽核制度规定，负责原始凭证的审核，保证原始凭证的内容真实、用途合法、项目完整和审批手续齐全。
4.负责根据国家统一会计制度的规定，结合本单位的实际情况，制定各项费用的支付流程，建立严格的成本费用控制制度。
5.根据经审批的原始凭证正确编制记帐凭证，根据审核无误的记账凭证登记账簿，并定期结账。
6.负责各项税收的计算、缴纳，办理纳税申报，开展纳税筹划，与税务部门进行沟通学习。
7.负责现场项目财务支持和项目资金管理。
8.定期对公司固定资产、低值易耗品等进行盘点，保证帐实相符。
9.每月审核银行存款余额调节表及银行对帐单。
10.承办上级交办的其他工作。</t>
  </si>
  <si>
    <t>1.硕士研究生及以上学历，会计学、财务管理相关专业；
2.年龄35周岁及以下，要求3年以上财务工作经历；
3.熟练使用办公软件、掌握会计相关法律法规、熟悉会计准则；
4.具备良好的道德素养、较强的沟通能力和团队协作能力；
5.有执行力及较强的抗压性，责任心强；
6.熟悉大中型水利工程项目“四算”项目经验和有中级会计师职称优先。</t>
  </si>
  <si>
    <t xml:space="preserve">1.全日制本科及以上学历，会计学专业；
2.年龄30周岁及以下；
3.具有3年以上财务相关工作经验，具备初级会计师资格职称；
4.熟练使用办公软件、掌握会计相关法律法规、熟悉会计准则；
5.具备良好的道德素养、较强的沟通能力和团队协作能力。
6.原则性强，有自信心，诚实守信，工作条理清晰，积极主动，执行力强。有执行力及较强的抗压性，责任心强。
</t>
  </si>
  <si>
    <t>人事行政岗</t>
  </si>
  <si>
    <t>1.负责鄂北公司人力资源工作；
2.负责鄂北公司党建、办公室相关工作。</t>
  </si>
  <si>
    <t xml:space="preserve">1.全日制本科及以上学历，公共管理类、工商管理类等相关专业；
2.年龄35周岁及以下；
3.具有5年以上人力资源工作经验，熟悉国企央企人力资源工作、党建办公室工作，具有人力资源全模块工作经验优先；
4.熟悉国家和地方的劳动法律法规和政策，确保公司人事劳资工作的合法合规；能够运用办公软件进行数据处理和分析；
5.具备优秀的沟通和协调能力，能够与公司内部各部门及员工有效沟通；
6.具备高度的责任心和保密意识，能够妥善处理公司敏感信息和员工个人隐私；
</t>
  </si>
  <si>
    <t>鄂北公司员工需求</t>
  </si>
  <si>
    <t>鄂西公司</t>
  </si>
  <si>
    <t>综合部负责人</t>
  </si>
  <si>
    <t>1.全面主持综合部工作；
2.负责公司行政管理，维持公司正常的工作秩序；
3.协调、检查、督促各部门贯彻落实公司的各项决定、决议和工作计划。</t>
  </si>
  <si>
    <t>1.全日制本科及以上学历，公共管理类、工商管理类、文学类等相关专业；
2.年龄45周岁及以下;
3.具有10年以上相关工作经验；
4.身体健康,具备较强的责任心和团队合作意识，良好的沟通能力和服务意识，敏锐的观察能力和问题解决、统筹协调能力。</t>
  </si>
  <si>
    <t>要求10年以上工作经历</t>
  </si>
  <si>
    <t>人力资源岗</t>
  </si>
  <si>
    <t xml:space="preserve">1.负责公司的劳动人事、薪酬福利、教育培训工作；
2.负责公司办公用品、生活福利、劳保用品的采购、保管与发放工作；
3.负责公司办公设备、车辆及办公用房的管理工作。
</t>
  </si>
  <si>
    <t>1.全日制本科及以上学历，公共管理类、工商管理类等相关专业；
2.年龄35周岁及以下;
3.具有5年以上人力资源相关工作经验；
4.身体健康，具备良好的表达能力、协调能力、沟通能力、组织能力。</t>
  </si>
  <si>
    <t>党建宣传岗</t>
  </si>
  <si>
    <t xml:space="preserve">1.负责公司的对外联络、协调工作；
2.负责公司的公务接待和后勤保障工作；
3.负责公司文秘、档案和印信的管理工作；
4.负责公司党务、纪检、工会、宣传工作。
</t>
  </si>
  <si>
    <t>1.全日制本科及以上学历，文学类、公共管理类、工商管理类等相关专业；
2.年龄35周岁及以下;
3.具有5年以上党建宣传相关工作经验；
4.身体健康，具备良好的表达能力、协调能力、沟通能力、组织能力。</t>
  </si>
  <si>
    <t>计划合同负责人</t>
  </si>
  <si>
    <t>1.全面主持计划合同部工作；
2.负责公司的工程计划、合同、预结算及审计工作；
3.负责组织工程预可研、可研及初步设计的审查和报批工作；
4.负责编制工程招投标、进度、资金计划；
5.围绕项目策划拓展涉水项目，负责研究提出具体实施意见和推进方案。</t>
  </si>
  <si>
    <t>1.全日制本科及以上学历，水利水电工程、工程管理、合同管理、法律等相关专业；
2.年龄45周岁及以下;
3.具有10年以上计划合同、招投标、审计等相关工作经验，注册造价师优先；
4.身体健康，具备较强的责任心和团队合作意识，良好的沟通能力和服务意识，敏锐的观察能力和问题解决、统筹协调能力；
5.接受项目一线工作环境。</t>
  </si>
  <si>
    <t>计划合同岗1</t>
  </si>
  <si>
    <t>/</t>
  </si>
  <si>
    <t>校园招聘</t>
  </si>
  <si>
    <t>1.辅助专员负责统计报表的编报工作；
2.辅助专员定期组织相关部门对参建单位的合同履行情况进行检查，对其配备的管理技术人员、设施设备、进度执行等情况进行检查和纠偏；
3.辅助专员负责项目合同管理工作。</t>
  </si>
  <si>
    <t>1.全日制研究生及以上学历，水利水电工程、工程管理、合同管理、法律等相关专业；
2.年龄28周岁及以下;
3.身体健康，具备良好的表达能力、协调能力、沟通能力、组织能力；
4.接受项目一线工作环境。</t>
  </si>
  <si>
    <t>28周岁及以下</t>
  </si>
  <si>
    <t>计划合同岗2</t>
  </si>
  <si>
    <t>1.配合集团建立投资项目库，协调调度投资项目和投资工作；
2.负责制定公司的投资管理制度；
3.根据集团年度投资计划，编制并实施公司年度投资计划。</t>
  </si>
  <si>
    <t>1.全日制本科以上学历，水利水电工程、工程管理、合同管理、法律等相关专业；
2.年龄35周岁及以下;
3.要求5年以上计划合同、招投标、审计等相关工作经验,注册造价师优先；
4.身体健康，具备良好的表达能力、协调能力、沟通能力、组织能力；
5.接受项目一线工作环境。</t>
  </si>
  <si>
    <t xml:space="preserve">全日制本科及以上
</t>
  </si>
  <si>
    <t>工程管理部负责人</t>
  </si>
  <si>
    <t>1.全面主持工程管理部工作；
2.负责设计变更技术审查工作；
3.督促片区建管部开展工程安全、质量、技术管理和安全、质量监督手续办理工作；
4.负责工程建设的安全保卫工作，组织制定施工区社会治安综合治理的相关制度，检查、指导参建单位贯彻落实。</t>
  </si>
  <si>
    <t>1.全日制本科及以上学历，水利工程专业；
2.年龄45周岁及以下;
3.具有10年以上工程建设管理相关工作经验，水利行业高级工程师或一级建造师优先；
4.身体健康，具备较强的责任心和团队合作意识，良好的沟通能力和服务意识，敏锐的观察能力和问题解决、统筹协调能力；
5.接受项目一线工作环境。</t>
  </si>
  <si>
    <t>1.制定完善工程安全生产、质量及技术管理的规章制度、业务流程以及工作机制等；
2.负责组织实施国家有关法律、法规、政策和上级颁发的技术标准、规定、规程；
3.负责设计图纸、技术资料的收集、登记、分发和移交等工作；
4.督促落实设计文件中确定的各项水环保措施。</t>
  </si>
  <si>
    <t>1.全日制本科及以上学历，水利工程及相关专业；
2.年龄35周岁及以下;
3.要求5年以上工程安全生产管理工作经验，具有工程师职称，注册安全工程师；
4.身体健康，具备良好的表达能力、协调能力、沟通能力、组织能力；
5.接受项目一线工作环境。</t>
  </si>
  <si>
    <t>1.督促片区建管部审查监理单位的监理规划、细则和组织机构；
2.负责制定项目总体进度计划，进行进度控制，督促片区建管部组织参与或审核施工图、施工组织设计和施工图技术交底工作；
3.审查施工材料、设备质量的技术保证和检测资料；
4.定期检查施工单位安全、质量措施落实情况，督促片区建管部进行全过程的安全、质量管控，组织开展安全、质量问题调查，提出处理意见；
5.参与工程质量验收及评定工作，配合质量监督站做好质量监督的协调、保障工作。</t>
  </si>
  <si>
    <t>1.全日制本科及以上学历，水利工程及相关专业；
2.年龄35周岁及以下;
3.要求5年以上水利工程建设管理工作经验，具有工程师职称；
4.身体健康，具备良好的表达能力、协调能力、沟通能力、组织能力；
5.接受项目一线工作环境。</t>
  </si>
  <si>
    <t>建设管理岗2</t>
  </si>
  <si>
    <t>1.辅助专员督促片区建管部审查监理单位的监理规划、细则和组织机构；
2.辅助专员负责制定项目总体进度计划，进行进度控制，督促片区建管部组织参与或审核施工图、施工组织设计和施工图技术交底工作；
3.辅助专员审查施工材料、设备质量的技术保证和检测资料；
4.辅助专员定期检查施工单位安全、质量措施落实情况，督促片区建管部进行全过程的安全、质量管控，组织开展安全、质量问题调查，提出处理意见；
5.辅助专员参与工程质量验收及评定工作，配合质量监督站做好质量监督的协调、保障工作。</t>
  </si>
  <si>
    <t>1.全日制硕士研究生及以上学历，水利工程及相关专业；
2.年龄28周岁及以下;
3.身体健康，具备良好的表达能力、协调能力、沟通能力、组织能力；
4.接受项目一线工作环境。</t>
  </si>
  <si>
    <t>1.全日制本科及以上学历，熟练掌握会计、税务、财务或金融等专业知识；
2.年龄40周岁及以下；
3.具有5年以上财务工作经验，有省管二级以上或大中型企业财务管理经验，其中3年以上大中型企业中层副职及以上财务工作经验；
4.具备优秀的统计和财务分析能力，能够从相关数据中发现和解决问题；
5.熟悉国内会计准则以及相关的财务、税务、审计法规、政策；
6.取得会计师、审计师、注册会计师等相关专业职称资格、执业资格；具有高级会计师职称优先。</t>
  </si>
  <si>
    <t>鄂西公司员工需求</t>
  </si>
  <si>
    <t>总需求人数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</si>
</sst>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22"/>
      <color theme="1"/>
      <name val="微软雅黑"/>
      <charset val="134"/>
    </font>
    <font>
      <sz val="12"/>
      <color theme="1"/>
      <name val="Times New Roman"/>
      <charset val="134"/>
    </font>
    <font>
      <sz val="18"/>
      <color theme="1"/>
      <name val="Times New Roman"/>
      <charset val="134"/>
    </font>
    <font>
      <sz val="16"/>
      <color theme="1"/>
      <name val="Times New Roman"/>
      <charset val="134"/>
    </font>
    <font>
      <sz val="36"/>
      <color theme="1"/>
      <name val="微软雅黑"/>
      <charset val="134"/>
    </font>
    <font>
      <sz val="20"/>
      <name val="微软雅黑"/>
      <charset val="134"/>
    </font>
    <font>
      <sz val="20"/>
      <color theme="1"/>
      <name val="微软雅黑"/>
      <charset val="134"/>
    </font>
    <font>
      <b/>
      <sz val="18"/>
      <color theme="1"/>
      <name val="宋体"/>
      <charset val="134"/>
    </font>
    <font>
      <b/>
      <sz val="16"/>
      <color theme="1"/>
      <name val="宋体"/>
      <charset val="134"/>
    </font>
    <font>
      <b/>
      <sz val="18"/>
      <color theme="1"/>
      <name val="仿宋_GB2312"/>
      <charset val="134"/>
    </font>
    <font>
      <sz val="12"/>
      <color theme="1"/>
      <name val="宋体"/>
      <charset val="134"/>
    </font>
    <font>
      <b/>
      <sz val="14"/>
      <color theme="1"/>
      <name val="仿宋_GB2312"/>
      <charset val="134"/>
    </font>
    <font>
      <b/>
      <sz val="20"/>
      <color theme="1"/>
      <name val="宋体"/>
      <charset val="134"/>
    </font>
    <font>
      <b/>
      <sz val="20"/>
      <color rgb="FFFF0000"/>
      <name val="宋体"/>
      <charset val="134"/>
    </font>
    <font>
      <b/>
      <sz val="12"/>
      <color theme="1"/>
      <name val="宋体"/>
      <charset val="134"/>
    </font>
    <font>
      <b/>
      <sz val="12"/>
      <color theme="1"/>
      <name val="仿宋_GB2312"/>
      <charset val="134"/>
    </font>
    <font>
      <b/>
      <sz val="20"/>
      <name val="宋体"/>
      <charset val="134"/>
    </font>
    <font>
      <b/>
      <sz val="18"/>
      <name val="宋体"/>
      <charset val="134"/>
    </font>
    <font>
      <b/>
      <sz val="20"/>
      <color theme="1"/>
      <name val="仿宋_GB2312"/>
      <charset val="134"/>
    </font>
    <font>
      <b/>
      <sz val="14"/>
      <name val="宋体"/>
      <charset val="134"/>
    </font>
    <font>
      <b/>
      <sz val="18"/>
      <color rgb="FFFF0000"/>
      <name val="宋体"/>
      <charset val="134"/>
    </font>
    <font>
      <b/>
      <sz val="16"/>
      <name val="宋体"/>
      <charset val="134"/>
    </font>
    <font>
      <b/>
      <sz val="12"/>
      <name val="宋体"/>
      <charset val="134"/>
    </font>
    <font>
      <b/>
      <sz val="14"/>
      <color theme="1"/>
      <name val="宋体"/>
      <charset val="134"/>
    </font>
    <font>
      <b/>
      <sz val="20"/>
      <name val="仿宋_GB2312"/>
      <charset val="134"/>
    </font>
    <font>
      <b/>
      <sz val="36"/>
      <name val="微软雅黑"/>
      <charset val="134"/>
    </font>
    <font>
      <b/>
      <sz val="22"/>
      <name val="微软雅黑"/>
      <charset val="134"/>
    </font>
    <font>
      <b/>
      <sz val="20"/>
      <name val="微软雅黑"/>
      <charset val="134"/>
    </font>
    <font>
      <b/>
      <sz val="22"/>
      <name val="宋体"/>
      <charset val="134"/>
    </font>
    <font>
      <sz val="22"/>
      <color theme="1"/>
      <name val="Times New Roman"/>
      <charset val="134"/>
    </font>
    <font>
      <sz val="28"/>
      <color theme="1"/>
      <name val="黑体"/>
      <charset val="134"/>
    </font>
    <font>
      <sz val="22"/>
      <color theme="1"/>
      <name val="黑体"/>
      <charset val="134"/>
    </font>
    <font>
      <b/>
      <sz val="48"/>
      <name val="方正小标宋简体"/>
      <charset val="134"/>
    </font>
    <font>
      <b/>
      <sz val="22"/>
      <name val="仿宋_GB2312"/>
      <charset val="134"/>
    </font>
    <font>
      <sz val="20"/>
      <name val="仿宋_GB2312"/>
      <charset val="134"/>
    </font>
    <font>
      <sz val="20"/>
      <color theme="1"/>
      <name val="仿宋_GB2312"/>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theme="4"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diagonal/>
    </border>
    <border>
      <left style="thin">
        <color auto="1"/>
      </left>
      <right style="medium">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2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30" applyNumberFormat="0" applyFill="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5" fillId="0" borderId="0" applyNumberFormat="0" applyFill="0" applyBorder="0" applyAlignment="0" applyProtection="0">
      <alignment vertical="center"/>
    </xf>
    <xf numFmtId="0" fontId="46" fillId="5" borderId="32" applyNumberFormat="0" applyAlignment="0" applyProtection="0">
      <alignment vertical="center"/>
    </xf>
    <xf numFmtId="0" fontId="47" fillId="6" borderId="33" applyNumberFormat="0" applyAlignment="0" applyProtection="0">
      <alignment vertical="center"/>
    </xf>
    <xf numFmtId="0" fontId="48" fillId="6" borderId="32" applyNumberFormat="0" applyAlignment="0" applyProtection="0">
      <alignment vertical="center"/>
    </xf>
    <xf numFmtId="0" fontId="49" fillId="7" borderId="34" applyNumberFormat="0" applyAlignment="0" applyProtection="0">
      <alignment vertical="center"/>
    </xf>
    <xf numFmtId="0" fontId="50" fillId="0" borderId="35" applyNumberFormat="0" applyFill="0" applyAlignment="0" applyProtection="0">
      <alignment vertical="center"/>
    </xf>
    <xf numFmtId="0" fontId="51" fillId="0" borderId="36"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0" borderId="0"/>
  </cellStyleXfs>
  <cellXfs count="1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lignment vertical="center"/>
    </xf>
    <xf numFmtId="0" fontId="2" fillId="2" borderId="0" xfId="0" applyFont="1" applyFill="1" applyAlignment="1">
      <alignment horizontal="center" vertical="center" wrapText="1"/>
    </xf>
    <xf numFmtId="0" fontId="3" fillId="3"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2" fillId="0" borderId="0" xfId="0" applyFont="1" applyFill="1" applyAlignment="1">
      <alignment horizontal="center" vertical="center" wrapText="1"/>
    </xf>
    <xf numFmtId="0" fontId="8" fillId="0" borderId="10"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applyBorder="1">
      <alignment vertical="center"/>
    </xf>
    <xf numFmtId="0" fontId="15" fillId="0" borderId="1" xfId="0" applyFont="1" applyFill="1" applyBorder="1" applyAlignment="1">
      <alignment horizontal="left" vertical="center" wrapText="1"/>
    </xf>
    <xf numFmtId="0" fontId="15" fillId="0" borderId="0" xfId="0" applyFont="1" applyFill="1" applyAlignment="1">
      <alignment horizontal="left"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0" xfId="0" applyFont="1" applyFill="1" applyAlignment="1">
      <alignment horizontal="center" vertical="center" wrapText="1"/>
    </xf>
    <xf numFmtId="0" fontId="13" fillId="0" borderId="10"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0" xfId="0" applyFont="1" applyFill="1" applyAlignment="1">
      <alignment horizontal="left" vertical="center" wrapText="1"/>
    </xf>
    <xf numFmtId="0" fontId="15"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5" fillId="0" borderId="8"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6" fillId="0" borderId="12"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13" fillId="0" borderId="7" xfId="0" applyFont="1" applyFill="1" applyBorder="1" applyAlignment="1">
      <alignment horizontal="center" vertical="center"/>
    </xf>
    <xf numFmtId="0" fontId="17" fillId="0" borderId="7"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9" fillId="0" borderId="0" xfId="0" applyFont="1" applyFill="1" applyAlignment="1">
      <alignment horizontal="center" vertical="center" wrapText="1"/>
    </xf>
    <xf numFmtId="0" fontId="17"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6" xfId="0" applyFont="1" applyFill="1" applyBorder="1" applyAlignment="1">
      <alignment horizontal="left" vertical="center" wrapText="1"/>
    </xf>
    <xf numFmtId="0" fontId="8" fillId="0" borderId="0" xfId="0" applyFont="1" applyFill="1" applyAlignment="1">
      <alignment horizontal="left" vertical="center" wrapText="1"/>
    </xf>
    <xf numFmtId="0" fontId="8"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17" fillId="3" borderId="20"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7" fillId="0" borderId="8" xfId="0" applyFont="1" applyFill="1" applyBorder="1" applyAlignment="1">
      <alignment horizontal="center" vertical="center" wrapText="1"/>
    </xf>
    <xf numFmtId="0" fontId="22" fillId="0" borderId="9"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22" fillId="0" borderId="24" xfId="0" applyFont="1" applyFill="1" applyBorder="1" applyAlignment="1">
      <alignment horizontal="left" vertical="center" wrapText="1"/>
    </xf>
    <xf numFmtId="0" fontId="18" fillId="0" borderId="22" xfId="0" applyFont="1" applyFill="1" applyBorder="1" applyAlignment="1">
      <alignment horizontal="left" vertical="center" wrapText="1"/>
    </xf>
    <xf numFmtId="0" fontId="8" fillId="0" borderId="22"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18" fillId="0" borderId="26" xfId="0" applyFont="1" applyFill="1" applyBorder="1" applyAlignment="1">
      <alignment horizontal="left" vertical="center" wrapText="1"/>
    </xf>
    <xf numFmtId="0" fontId="8" fillId="0" borderId="25"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25" fillId="0" borderId="0" xfId="0" applyFont="1" applyFill="1" applyAlignment="1">
      <alignment horizontal="center" vertical="center" wrapText="1"/>
    </xf>
    <xf numFmtId="0" fontId="13" fillId="3" borderId="28"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26" fillId="0" borderId="8"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9" xfId="0" applyFont="1" applyFill="1" applyBorder="1" applyAlignment="1">
      <alignment horizontal="center" vertical="center"/>
    </xf>
    <xf numFmtId="0" fontId="26" fillId="0" borderId="0" xfId="0" applyFont="1" applyFill="1" applyAlignment="1">
      <alignment horizontal="center" vertical="center"/>
    </xf>
    <xf numFmtId="0" fontId="5" fillId="0" borderId="1" xfId="0" applyFont="1" applyFill="1" applyBorder="1" applyAlignment="1">
      <alignment vertical="center"/>
    </xf>
    <xf numFmtId="0" fontId="27" fillId="0" borderId="1" xfId="0" applyFont="1" applyFill="1" applyBorder="1" applyAlignment="1">
      <alignment horizontal="left" vertical="center" wrapText="1"/>
    </xf>
    <xf numFmtId="0" fontId="28" fillId="0" borderId="0" xfId="0" applyFont="1" applyFill="1" applyAlignment="1">
      <alignment horizontal="left" vertical="center" wrapText="1"/>
    </xf>
    <xf numFmtId="0" fontId="29" fillId="0"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9" fillId="0" borderId="1" xfId="0" applyFont="1" applyFill="1" applyBorder="1" applyAlignment="1">
      <alignment horizontal="center" vertical="center"/>
    </xf>
    <xf numFmtId="0" fontId="30" fillId="0" borderId="0" xfId="0" applyFont="1" applyFill="1" applyAlignment="1">
      <alignment horizontal="center" vertical="center" wrapText="1"/>
    </xf>
    <xf numFmtId="0" fontId="31" fillId="0" borderId="0" xfId="0" applyFont="1" applyFill="1" applyAlignment="1">
      <alignment horizontal="left" vertical="center" wrapText="1"/>
    </xf>
    <xf numFmtId="0" fontId="32" fillId="0" borderId="0" xfId="0" applyFont="1" applyFill="1" applyAlignment="1">
      <alignment horizontal="left" vertical="center" wrapText="1"/>
    </xf>
    <xf numFmtId="0" fontId="33" fillId="0" borderId="0" xfId="0" applyFont="1" applyFill="1" applyAlignment="1">
      <alignment horizontal="center" vertical="center"/>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Border="1" applyAlignment="1">
      <alignment horizontal="left" vertical="center" wrapText="1"/>
    </xf>
    <xf numFmtId="0" fontId="35" fillId="0" borderId="1" xfId="0" applyFont="1" applyFill="1" applyBorder="1" applyAlignment="1">
      <alignment vertical="center" wrapText="1"/>
    </xf>
    <xf numFmtId="0" fontId="35" fillId="0" borderId="1" xfId="0" applyFont="1" applyBorder="1" applyAlignment="1">
      <alignment vertical="center" wrapText="1"/>
    </xf>
    <xf numFmtId="0" fontId="35" fillId="0" borderId="9"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7"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8"/>
  <sheetViews>
    <sheetView tabSelected="1" zoomScale="50" zoomScaleNormal="50" zoomScaleSheetLayoutView="50" workbookViewId="0">
      <pane xSplit="5" ySplit="3" topLeftCell="F7" activePane="bottomRight" state="frozen"/>
      <selection/>
      <selection pane="topRight"/>
      <selection pane="bottomLeft"/>
      <selection pane="bottomRight" activeCell="F8" sqref="F8"/>
    </sheetView>
  </sheetViews>
  <sheetFormatPr defaultColWidth="9" defaultRowHeight="23.25" outlineLevelCol="7"/>
  <cols>
    <col min="1" max="1" width="10.5" style="6" customWidth="1"/>
    <col min="2" max="2" width="19.25" style="6" customWidth="1"/>
    <col min="3" max="3" width="30" style="7" customWidth="1"/>
    <col min="4" max="4" width="16.25" style="7" customWidth="1"/>
    <col min="5" max="5" width="11.25" style="8" customWidth="1"/>
    <col min="6" max="6" width="124.225" style="7" customWidth="1"/>
    <col min="7" max="7" width="164.891666666667" style="10" customWidth="1"/>
    <col min="8" max="8" width="10.5" style="10" customWidth="1"/>
    <col min="9" max="16384" width="9" style="11"/>
  </cols>
  <sheetData>
    <row r="1" ht="57" customHeight="1" spans="1:8">
      <c r="A1" s="129" t="s">
        <v>0</v>
      </c>
      <c r="B1" s="130"/>
      <c r="C1" s="130"/>
      <c r="D1" s="130"/>
      <c r="E1" s="130"/>
      <c r="F1" s="130"/>
      <c r="G1" s="130"/>
      <c r="H1" s="130"/>
    </row>
    <row r="2" s="128" customFormat="1" ht="95" customHeight="1" spans="1:8">
      <c r="A2" s="131" t="s">
        <v>1</v>
      </c>
      <c r="B2" s="131"/>
      <c r="C2" s="131"/>
      <c r="D2" s="131"/>
      <c r="E2" s="131"/>
      <c r="F2" s="131"/>
      <c r="G2" s="131"/>
      <c r="H2" s="131"/>
    </row>
    <row r="3" s="2" customFormat="1" ht="72" customHeight="1" spans="1:8">
      <c r="A3" s="132" t="s">
        <v>2</v>
      </c>
      <c r="B3" s="132" t="s">
        <v>3</v>
      </c>
      <c r="C3" s="132" t="s">
        <v>4</v>
      </c>
      <c r="D3" s="132" t="s">
        <v>5</v>
      </c>
      <c r="E3" s="132" t="s">
        <v>6</v>
      </c>
      <c r="F3" s="132" t="s">
        <v>7</v>
      </c>
      <c r="G3" s="132" t="s">
        <v>8</v>
      </c>
      <c r="H3" s="132" t="s">
        <v>9</v>
      </c>
    </row>
    <row r="4" s="2" customFormat="1" ht="342" hidden="1" customHeight="1" spans="1:8">
      <c r="A4" s="133">
        <v>2</v>
      </c>
      <c r="B4" s="133" t="s">
        <v>10</v>
      </c>
      <c r="C4" s="133" t="s">
        <v>11</v>
      </c>
      <c r="D4" s="133" t="s">
        <v>12</v>
      </c>
      <c r="E4" s="133">
        <v>1</v>
      </c>
      <c r="F4" s="134" t="s">
        <v>13</v>
      </c>
      <c r="G4" s="135" t="s">
        <v>14</v>
      </c>
      <c r="H4" s="133" t="s">
        <v>15</v>
      </c>
    </row>
    <row r="5" s="2" customFormat="1" ht="409" hidden="1" customHeight="1" spans="1:8">
      <c r="A5" s="133">
        <v>3</v>
      </c>
      <c r="B5" s="133" t="s">
        <v>10</v>
      </c>
      <c r="C5" s="133" t="s">
        <v>16</v>
      </c>
      <c r="D5" s="133" t="s">
        <v>12</v>
      </c>
      <c r="E5" s="133">
        <v>1</v>
      </c>
      <c r="F5" s="134" t="s">
        <v>17</v>
      </c>
      <c r="G5" s="135" t="s">
        <v>18</v>
      </c>
      <c r="H5" s="133" t="s">
        <v>15</v>
      </c>
    </row>
    <row r="6" s="2" customFormat="1" ht="408" hidden="1" customHeight="1" spans="1:8">
      <c r="A6" s="133">
        <v>4</v>
      </c>
      <c r="B6" s="133" t="s">
        <v>10</v>
      </c>
      <c r="C6" s="133" t="s">
        <v>19</v>
      </c>
      <c r="D6" s="133" t="s">
        <v>12</v>
      </c>
      <c r="E6" s="133">
        <v>1</v>
      </c>
      <c r="F6" s="134" t="s">
        <v>20</v>
      </c>
      <c r="G6" s="135" t="s">
        <v>21</v>
      </c>
      <c r="H6" s="133" t="s">
        <v>15</v>
      </c>
    </row>
    <row r="7" s="2" customFormat="1" ht="379" customHeight="1" spans="1:8">
      <c r="A7" s="133">
        <v>1</v>
      </c>
      <c r="B7" s="133" t="s">
        <v>10</v>
      </c>
      <c r="C7" s="133" t="s">
        <v>22</v>
      </c>
      <c r="D7" s="133" t="s">
        <v>23</v>
      </c>
      <c r="E7" s="133">
        <v>1</v>
      </c>
      <c r="F7" s="134" t="s">
        <v>24</v>
      </c>
      <c r="G7" s="135" t="s">
        <v>25</v>
      </c>
      <c r="H7" s="133" t="s">
        <v>15</v>
      </c>
    </row>
    <row r="8" s="2" customFormat="1" ht="379" customHeight="1" spans="1:8">
      <c r="A8" s="133">
        <v>2</v>
      </c>
      <c r="B8" s="133" t="s">
        <v>10</v>
      </c>
      <c r="C8" s="133" t="s">
        <v>26</v>
      </c>
      <c r="D8" s="133" t="s">
        <v>27</v>
      </c>
      <c r="E8" s="133">
        <v>1</v>
      </c>
      <c r="F8" s="134" t="s">
        <v>28</v>
      </c>
      <c r="G8" s="135" t="s">
        <v>29</v>
      </c>
      <c r="H8" s="133" t="s">
        <v>15</v>
      </c>
    </row>
    <row r="9" s="2" customFormat="1" ht="379" customHeight="1" spans="1:8">
      <c r="A9" s="133">
        <v>3</v>
      </c>
      <c r="B9" s="133" t="s">
        <v>30</v>
      </c>
      <c r="C9" s="133" t="s">
        <v>31</v>
      </c>
      <c r="D9" s="133" t="s">
        <v>23</v>
      </c>
      <c r="E9" s="133">
        <v>1</v>
      </c>
      <c r="F9" s="136" t="s">
        <v>32</v>
      </c>
      <c r="G9" s="135" t="s">
        <v>33</v>
      </c>
      <c r="H9" s="133" t="s">
        <v>34</v>
      </c>
    </row>
    <row r="10" s="2" customFormat="1" ht="379" customHeight="1" spans="1:8">
      <c r="A10" s="133">
        <v>4</v>
      </c>
      <c r="B10" s="133" t="s">
        <v>30</v>
      </c>
      <c r="C10" s="133" t="s">
        <v>35</v>
      </c>
      <c r="D10" s="133" t="s">
        <v>27</v>
      </c>
      <c r="E10" s="133">
        <v>1</v>
      </c>
      <c r="F10" s="136" t="s">
        <v>36</v>
      </c>
      <c r="G10" s="135" t="s">
        <v>37</v>
      </c>
      <c r="H10" s="137" t="s">
        <v>15</v>
      </c>
    </row>
    <row r="11" ht="379" customHeight="1" spans="1:8">
      <c r="A11" s="133">
        <v>5</v>
      </c>
      <c r="B11" s="133" t="s">
        <v>30</v>
      </c>
      <c r="C11" s="133" t="s">
        <v>38</v>
      </c>
      <c r="D11" s="133" t="s">
        <v>27</v>
      </c>
      <c r="E11" s="133">
        <v>1</v>
      </c>
      <c r="F11" s="138" t="s">
        <v>39</v>
      </c>
      <c r="G11" s="134" t="s">
        <v>40</v>
      </c>
      <c r="H11" s="137" t="s">
        <v>41</v>
      </c>
    </row>
    <row r="12" ht="379" customHeight="1" spans="1:8">
      <c r="A12" s="133">
        <v>6</v>
      </c>
      <c r="B12" s="133" t="s">
        <v>30</v>
      </c>
      <c r="C12" s="133" t="s">
        <v>42</v>
      </c>
      <c r="D12" s="133" t="s">
        <v>27</v>
      </c>
      <c r="E12" s="133">
        <v>1</v>
      </c>
      <c r="F12" s="136" t="s">
        <v>43</v>
      </c>
      <c r="G12" s="135" t="s">
        <v>44</v>
      </c>
      <c r="H12" s="137" t="s">
        <v>15</v>
      </c>
    </row>
    <row r="13" ht="379" customHeight="1" spans="1:8">
      <c r="A13" s="133">
        <v>7</v>
      </c>
      <c r="B13" s="133" t="s">
        <v>30</v>
      </c>
      <c r="C13" s="133" t="s">
        <v>45</v>
      </c>
      <c r="D13" s="133" t="s">
        <v>27</v>
      </c>
      <c r="E13" s="133">
        <v>1</v>
      </c>
      <c r="F13" s="138" t="s">
        <v>46</v>
      </c>
      <c r="G13" s="134" t="s">
        <v>47</v>
      </c>
      <c r="H13" s="137" t="s">
        <v>15</v>
      </c>
    </row>
    <row r="14" spans="1:8">
      <c r="G14" s="139"/>
    </row>
    <row r="15" spans="1:8">
      <c r="G15" s="139"/>
    </row>
    <row r="16" spans="1:8">
      <c r="G16" s="139"/>
    </row>
    <row r="17" spans="7:7">
      <c r="G17" s="139"/>
    </row>
    <row r="18" spans="7:7">
      <c r="G18" s="139"/>
    </row>
    <row r="19" spans="7:7">
      <c r="G19" s="139"/>
    </row>
    <row r="20" spans="7:7">
      <c r="G20" s="139"/>
    </row>
    <row r="21" spans="7:7">
      <c r="G21" s="139"/>
    </row>
    <row r="22" spans="7:7">
      <c r="G22" s="139"/>
    </row>
    <row r="23" spans="7:7">
      <c r="G23" s="139"/>
    </row>
    <row r="24" spans="7:7">
      <c r="G24" s="139"/>
    </row>
    <row r="25" spans="7:7">
      <c r="G25" s="139"/>
    </row>
    <row r="26" spans="7:7">
      <c r="G26" s="139"/>
    </row>
    <row r="27" spans="7:7">
      <c r="G27" s="139"/>
    </row>
    <row r="28" spans="7:7">
      <c r="G28" s="139"/>
    </row>
    <row r="29" spans="7:7">
      <c r="G29" s="139"/>
    </row>
    <row r="30" spans="7:7">
      <c r="G30" s="139"/>
    </row>
    <row r="31" spans="7:7">
      <c r="G31" s="139"/>
    </row>
    <row r="32" spans="7:7">
      <c r="G32" s="139"/>
    </row>
    <row r="33" spans="7:7">
      <c r="G33" s="139"/>
    </row>
    <row r="34" spans="7:7">
      <c r="G34" s="139"/>
    </row>
    <row r="35" spans="7:7">
      <c r="G35" s="139"/>
    </row>
    <row r="36" spans="7:7">
      <c r="G36" s="139"/>
    </row>
    <row r="37" spans="7:7">
      <c r="G37" s="139"/>
    </row>
    <row r="38" spans="7:7">
      <c r="G38" s="139"/>
    </row>
    <row r="39" spans="7:7">
      <c r="G39" s="139"/>
    </row>
    <row r="40" spans="7:7">
      <c r="G40" s="139"/>
    </row>
    <row r="41" spans="7:7">
      <c r="G41" s="139"/>
    </row>
    <row r="42" spans="7:7">
      <c r="G42" s="139"/>
    </row>
    <row r="43" spans="7:7">
      <c r="G43" s="139"/>
    </row>
    <row r="44" spans="7:7">
      <c r="G44" s="139"/>
    </row>
    <row r="45" spans="7:7">
      <c r="G45" s="139"/>
    </row>
    <row r="46" spans="7:7">
      <c r="G46" s="139"/>
    </row>
    <row r="47" spans="7:7">
      <c r="G47" s="139"/>
    </row>
    <row r="48" spans="7:7">
      <c r="G48" s="139"/>
    </row>
    <row r="49" spans="7:7">
      <c r="G49" s="139"/>
    </row>
    <row r="50" spans="7:7">
      <c r="G50" s="139"/>
    </row>
    <row r="51" spans="7:7">
      <c r="G51" s="139"/>
    </row>
    <row r="52" spans="7:7">
      <c r="G52" s="139"/>
    </row>
    <row r="53" spans="7:7">
      <c r="G53" s="139"/>
    </row>
    <row r="54" spans="7:7">
      <c r="G54" s="139"/>
    </row>
    <row r="55" spans="7:7">
      <c r="G55" s="139"/>
    </row>
    <row r="56" spans="7:7">
      <c r="G56" s="139"/>
    </row>
    <row r="57" spans="7:7">
      <c r="G57" s="139"/>
    </row>
    <row r="58" spans="7:7">
      <c r="G58" s="139"/>
    </row>
  </sheetData>
  <autoFilter xmlns:etc="http://www.wps.cn/officeDocument/2017/etCustomData" ref="A3:H13" etc:filterBottomFollowUsedRange="0">
    <extLst/>
  </autoFilter>
  <mergeCells count="2">
    <mergeCell ref="A1:H1"/>
    <mergeCell ref="A2:H2"/>
  </mergeCells>
  <pageMargins left="0.751388888888889" right="0.66875" top="0.786805555555556" bottom="0.472222222222222" header="0.5" footer="0.5"/>
  <pageSetup paperSize="9" scale="3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0"/>
  <sheetViews>
    <sheetView view="pageBreakPreview" zoomScale="55" zoomScaleNormal="40" workbookViewId="0">
      <selection activeCell="G10" sqref="G10"/>
    </sheetView>
  </sheetViews>
  <sheetFormatPr defaultColWidth="9" defaultRowHeight="23.25"/>
  <cols>
    <col min="1" max="1" width="11.7333333333333" style="5" customWidth="1"/>
    <col min="2" max="2" width="7.75833333333333" style="5" customWidth="1"/>
    <col min="3" max="3" width="29.2583333333333" style="6" customWidth="1"/>
    <col min="4" max="4" width="17.5916666666667" style="7" customWidth="1"/>
    <col min="5" max="5" width="34.0833333333333" style="7" customWidth="1"/>
    <col min="6" max="6" width="30" style="8" customWidth="1"/>
    <col min="7" max="7" width="117.941666666667" style="10" customWidth="1"/>
    <col min="8" max="8" width="24.5333333333333" style="11" customWidth="1"/>
    <col min="9" max="9" width="32.05" style="11" customWidth="1"/>
    <col min="10" max="10" width="31.5833333333333" style="11" customWidth="1"/>
    <col min="11" max="11" width="31.5833333333333" style="11" hidden="1" customWidth="1"/>
    <col min="12" max="13" width="24.8333333333333" style="10" customWidth="1"/>
    <col min="14" max="14" width="9" style="11"/>
    <col min="15" max="15" width="120.908333333333" style="10" customWidth="1"/>
    <col min="16" max="16384" width="9" style="11"/>
  </cols>
  <sheetData>
    <row r="1" s="1" customFormat="1" ht="95" customHeight="1" spans="1:15">
      <c r="A1" s="115" t="s">
        <v>48</v>
      </c>
      <c r="B1" s="116"/>
      <c r="C1" s="116"/>
      <c r="D1" s="116"/>
      <c r="E1" s="116"/>
      <c r="F1" s="116"/>
      <c r="G1" s="116"/>
      <c r="H1" s="116"/>
      <c r="I1" s="116"/>
      <c r="J1" s="116"/>
      <c r="K1" s="116"/>
      <c r="L1" s="117"/>
      <c r="M1" s="118"/>
      <c r="O1" s="119"/>
    </row>
    <row r="2" s="1" customFormat="1" ht="60" customHeight="1" spans="1:15">
      <c r="A2" s="120" t="s">
        <v>49</v>
      </c>
      <c r="B2" s="120"/>
      <c r="C2" s="120"/>
      <c r="D2" s="120"/>
      <c r="E2" s="120"/>
      <c r="F2" s="120"/>
      <c r="G2" s="120"/>
      <c r="H2" s="120"/>
      <c r="I2" s="120"/>
      <c r="J2" s="120"/>
      <c r="K2" s="120"/>
      <c r="L2" s="120"/>
      <c r="M2" s="121"/>
      <c r="O2" s="14"/>
    </row>
    <row r="3" s="2" customFormat="1" ht="54" spans="1:15">
      <c r="A3" s="122" t="s">
        <v>50</v>
      </c>
      <c r="B3" s="122" t="s">
        <v>2</v>
      </c>
      <c r="C3" s="122" t="s">
        <v>51</v>
      </c>
      <c r="D3" s="123" t="s">
        <v>4</v>
      </c>
      <c r="E3" s="123" t="s">
        <v>5</v>
      </c>
      <c r="F3" s="122" t="s">
        <v>52</v>
      </c>
      <c r="G3" s="123" t="s">
        <v>8</v>
      </c>
      <c r="H3" s="122" t="s">
        <v>53</v>
      </c>
      <c r="I3" s="122" t="s">
        <v>54</v>
      </c>
      <c r="J3" s="122" t="s">
        <v>55</v>
      </c>
      <c r="K3" s="122" t="s">
        <v>56</v>
      </c>
      <c r="L3" s="122" t="s">
        <v>57</v>
      </c>
      <c r="M3" s="73" t="s">
        <v>58</v>
      </c>
      <c r="N3" s="20" t="s">
        <v>59</v>
      </c>
      <c r="O3" s="20" t="s">
        <v>60</v>
      </c>
    </row>
    <row r="4" s="2" customFormat="1" ht="135" spans="1:15">
      <c r="A4" s="122">
        <v>1</v>
      </c>
      <c r="B4" s="122">
        <v>1</v>
      </c>
      <c r="C4" s="124" t="s">
        <v>61</v>
      </c>
      <c r="D4" s="52" t="s">
        <v>62</v>
      </c>
      <c r="E4" s="73" t="s">
        <v>63</v>
      </c>
      <c r="F4" s="73">
        <v>1</v>
      </c>
      <c r="G4" s="56" t="s">
        <v>64</v>
      </c>
      <c r="H4" s="73" t="s">
        <v>65</v>
      </c>
      <c r="I4" s="73" t="s">
        <v>66</v>
      </c>
      <c r="J4" s="73" t="s">
        <v>67</v>
      </c>
      <c r="K4" s="92"/>
      <c r="L4" s="73" t="s">
        <v>68</v>
      </c>
      <c r="M4" s="73" t="s">
        <v>69</v>
      </c>
      <c r="N4" s="36" t="s">
        <v>68</v>
      </c>
      <c r="O4" s="20"/>
    </row>
    <row r="5" s="2" customFormat="1" ht="157.5" spans="1:15">
      <c r="A5" s="122">
        <v>2</v>
      </c>
      <c r="B5" s="122">
        <v>2</v>
      </c>
      <c r="C5" s="125"/>
      <c r="D5" s="52" t="s">
        <v>70</v>
      </c>
      <c r="E5" s="52" t="s">
        <v>63</v>
      </c>
      <c r="F5" s="52">
        <v>1</v>
      </c>
      <c r="G5" s="56" t="s">
        <v>71</v>
      </c>
      <c r="H5" s="73" t="s">
        <v>72</v>
      </c>
      <c r="I5" s="73" t="s">
        <v>73</v>
      </c>
      <c r="J5" s="73" t="s">
        <v>67</v>
      </c>
      <c r="K5" s="92"/>
      <c r="L5" s="73" t="s">
        <v>68</v>
      </c>
      <c r="M5" s="73"/>
      <c r="N5" s="36"/>
      <c r="O5" s="20"/>
    </row>
    <row r="6" s="4" customFormat="1" ht="180" spans="1:15">
      <c r="A6" s="122">
        <v>3</v>
      </c>
      <c r="B6" s="122">
        <v>3</v>
      </c>
      <c r="C6" s="122" t="s">
        <v>74</v>
      </c>
      <c r="D6" s="52" t="s">
        <v>75</v>
      </c>
      <c r="E6" s="52" t="s">
        <v>63</v>
      </c>
      <c r="F6" s="52">
        <v>1</v>
      </c>
      <c r="G6" s="56" t="s">
        <v>76</v>
      </c>
      <c r="H6" s="73" t="s">
        <v>72</v>
      </c>
      <c r="I6" s="73" t="s">
        <v>77</v>
      </c>
      <c r="J6" s="73" t="s">
        <v>78</v>
      </c>
      <c r="K6" s="92"/>
      <c r="L6" s="73" t="s">
        <v>68</v>
      </c>
      <c r="M6" s="126"/>
      <c r="N6" s="36" t="s">
        <v>68</v>
      </c>
      <c r="O6" s="28" t="s">
        <v>79</v>
      </c>
    </row>
    <row r="7" s="2" customFormat="1" ht="202.5" spans="1:15">
      <c r="A7" s="122">
        <v>4</v>
      </c>
      <c r="B7" s="122">
        <v>4</v>
      </c>
      <c r="C7" s="127" t="s">
        <v>80</v>
      </c>
      <c r="D7" s="52" t="s">
        <v>81</v>
      </c>
      <c r="E7" s="52" t="s">
        <v>82</v>
      </c>
      <c r="F7" s="52">
        <v>1</v>
      </c>
      <c r="G7" s="56" t="s">
        <v>83</v>
      </c>
      <c r="H7" s="73" t="s">
        <v>84</v>
      </c>
      <c r="I7" s="73" t="s">
        <v>73</v>
      </c>
      <c r="J7" s="73" t="s">
        <v>78</v>
      </c>
      <c r="K7" s="92"/>
      <c r="L7" s="73" t="s">
        <v>68</v>
      </c>
      <c r="M7" s="56" t="s">
        <v>85</v>
      </c>
      <c r="N7" s="52" t="s">
        <v>68</v>
      </c>
      <c r="O7" s="56" t="s">
        <v>86</v>
      </c>
    </row>
    <row r="8" s="2" customFormat="1" ht="202.5" spans="1:15">
      <c r="A8" s="122">
        <v>5</v>
      </c>
      <c r="B8" s="122">
        <v>5</v>
      </c>
      <c r="C8" s="127" t="s">
        <v>87</v>
      </c>
      <c r="D8" s="52" t="s">
        <v>88</v>
      </c>
      <c r="E8" s="52" t="s">
        <v>63</v>
      </c>
      <c r="F8" s="52">
        <v>1</v>
      </c>
      <c r="G8" s="56" t="s">
        <v>89</v>
      </c>
      <c r="H8" s="73" t="s">
        <v>72</v>
      </c>
      <c r="I8" s="73" t="s">
        <v>73</v>
      </c>
      <c r="J8" s="73" t="s">
        <v>67</v>
      </c>
      <c r="K8" s="73"/>
      <c r="L8" s="73" t="s">
        <v>68</v>
      </c>
      <c r="M8" s="56"/>
      <c r="N8" s="52"/>
      <c r="O8" s="56"/>
    </row>
    <row r="9" s="2" customFormat="1" ht="202.5" spans="1:15">
      <c r="A9" s="122">
        <v>6</v>
      </c>
      <c r="B9" s="122">
        <v>6</v>
      </c>
      <c r="C9" s="122" t="s">
        <v>90</v>
      </c>
      <c r="D9" s="73" t="s">
        <v>91</v>
      </c>
      <c r="E9" s="73" t="s">
        <v>63</v>
      </c>
      <c r="F9" s="73">
        <v>1</v>
      </c>
      <c r="G9" s="56" t="s">
        <v>92</v>
      </c>
      <c r="H9" s="73" t="s">
        <v>72</v>
      </c>
      <c r="I9" s="73" t="s">
        <v>93</v>
      </c>
      <c r="J9" s="73" t="s">
        <v>94</v>
      </c>
      <c r="K9" s="73"/>
      <c r="L9" s="73" t="s">
        <v>68</v>
      </c>
      <c r="M9" s="73" t="s">
        <v>95</v>
      </c>
      <c r="N9" s="52" t="s">
        <v>68</v>
      </c>
      <c r="O9" s="28" t="s">
        <v>96</v>
      </c>
    </row>
    <row r="10" s="2" customFormat="1" ht="315" spans="1:15">
      <c r="A10" s="122">
        <v>7</v>
      </c>
      <c r="B10" s="122">
        <v>7</v>
      </c>
      <c r="C10" s="122" t="s">
        <v>97</v>
      </c>
      <c r="D10" s="52" t="s">
        <v>98</v>
      </c>
      <c r="E10" s="52" t="s">
        <v>63</v>
      </c>
      <c r="F10" s="52">
        <v>2</v>
      </c>
      <c r="G10" s="56" t="s">
        <v>99</v>
      </c>
      <c r="H10" s="73" t="s">
        <v>72</v>
      </c>
      <c r="I10" s="73" t="s">
        <v>73</v>
      </c>
      <c r="J10" s="73" t="s">
        <v>100</v>
      </c>
      <c r="K10" s="73"/>
      <c r="L10" s="73" t="s">
        <v>68</v>
      </c>
      <c r="M10" s="73"/>
      <c r="N10" s="52" t="s">
        <v>68</v>
      </c>
      <c r="O10" s="56" t="s">
        <v>101</v>
      </c>
    </row>
  </sheetData>
  <mergeCells count="3">
    <mergeCell ref="A1:L1"/>
    <mergeCell ref="A2:L2"/>
    <mergeCell ref="C4:C5"/>
  </mergeCells>
  <pageMargins left="0.75" right="0.75" top="1" bottom="1" header="0.5" footer="0.5"/>
  <pageSetup paperSize="8" scale="5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5"/>
  <sheetViews>
    <sheetView view="pageBreakPreview" zoomScale="55" zoomScaleNormal="78" workbookViewId="0">
      <pane xSplit="11" ySplit="3" topLeftCell="L26" activePane="bottomRight" state="frozen"/>
      <selection/>
      <selection pane="topRight"/>
      <selection pane="bottomLeft"/>
      <selection pane="bottomRight" activeCell="C26" sqref="C26:C27"/>
    </sheetView>
  </sheetViews>
  <sheetFormatPr defaultColWidth="9" defaultRowHeight="23.25"/>
  <cols>
    <col min="1" max="1" width="11.7333333333333" style="5" customWidth="1"/>
    <col min="2" max="2" width="7.75833333333333" style="5" customWidth="1"/>
    <col min="3" max="3" width="29.2583333333333" style="6" customWidth="1"/>
    <col min="4" max="4" width="10.9083333333333" style="7" hidden="1" customWidth="1"/>
    <col min="5" max="5" width="11.0666666666667" style="7" hidden="1" customWidth="1"/>
    <col min="6" max="6" width="9.2" style="7" hidden="1" customWidth="1"/>
    <col min="7" max="8" width="11.0666666666667" style="7" hidden="1" customWidth="1"/>
    <col min="9" max="9" width="17.5916666666667" style="7" customWidth="1"/>
    <col min="10" max="10" width="20.6666666666667" style="7" customWidth="1"/>
    <col min="11" max="11" width="12.5083333333333" style="8" customWidth="1"/>
    <col min="12" max="12" width="16.1916666666667" style="9" customWidth="1"/>
    <col min="13" max="13" width="83.1833333333333" style="10" customWidth="1"/>
    <col min="14" max="14" width="73.4083333333333" style="10" customWidth="1"/>
    <col min="15" max="15" width="20.4666666666667" style="11" customWidth="1"/>
    <col min="16" max="16" width="21.8166666666667" style="11" customWidth="1"/>
    <col min="17" max="17" width="31.5833333333333" style="11" customWidth="1"/>
    <col min="18" max="18" width="31.5833333333333" style="11" hidden="1" customWidth="1"/>
    <col min="19" max="20" width="24.8333333333333" style="10" customWidth="1"/>
    <col min="21" max="21" width="9" style="2"/>
    <col min="22" max="16384" width="9" style="11"/>
  </cols>
  <sheetData>
    <row r="1" s="1" customFormat="1" ht="95" customHeight="1" spans="1:25">
      <c r="A1" s="12" t="s">
        <v>102</v>
      </c>
      <c r="B1" s="12"/>
      <c r="C1" s="12"/>
      <c r="D1" s="12"/>
      <c r="E1" s="12"/>
      <c r="F1" s="12"/>
      <c r="G1" s="12"/>
      <c r="H1" s="12"/>
      <c r="I1" s="12"/>
      <c r="J1" s="12"/>
      <c r="K1" s="13"/>
      <c r="L1" s="13"/>
      <c r="M1" s="12"/>
      <c r="N1" s="12"/>
      <c r="O1" s="12"/>
      <c r="P1" s="12"/>
      <c r="Q1" s="12"/>
      <c r="R1" s="12"/>
      <c r="S1" s="12"/>
      <c r="T1" s="12"/>
    </row>
    <row r="2" s="1" customFormat="1" ht="60" customHeight="1" spans="1:25">
      <c r="A2" s="14" t="s">
        <v>103</v>
      </c>
      <c r="B2" s="14"/>
      <c r="C2" s="14"/>
      <c r="D2" s="14"/>
      <c r="E2" s="14"/>
      <c r="F2" s="14"/>
      <c r="G2" s="14"/>
      <c r="H2" s="14"/>
      <c r="I2" s="14"/>
      <c r="J2" s="14"/>
      <c r="K2" s="14"/>
      <c r="L2" s="14"/>
      <c r="M2" s="14"/>
      <c r="N2" s="14"/>
      <c r="O2" s="14"/>
      <c r="P2" s="14"/>
      <c r="Q2" s="14"/>
      <c r="R2" s="14"/>
      <c r="S2" s="14"/>
      <c r="T2" s="15"/>
    </row>
    <row r="3" s="2" customFormat="1" ht="70" customHeight="1" spans="1:25">
      <c r="A3" s="16" t="s">
        <v>50</v>
      </c>
      <c r="B3" s="17" t="s">
        <v>2</v>
      </c>
      <c r="C3" s="17" t="s">
        <v>51</v>
      </c>
      <c r="D3" s="18" t="s">
        <v>104</v>
      </c>
      <c r="E3" s="18" t="s">
        <v>105</v>
      </c>
      <c r="F3" s="18" t="s">
        <v>106</v>
      </c>
      <c r="G3" s="18" t="s">
        <v>107</v>
      </c>
      <c r="H3" s="18" t="s">
        <v>108</v>
      </c>
      <c r="I3" s="17" t="s">
        <v>4</v>
      </c>
      <c r="J3" s="19" t="s">
        <v>5</v>
      </c>
      <c r="K3" s="20" t="s">
        <v>6</v>
      </c>
      <c r="L3" s="20" t="s">
        <v>59</v>
      </c>
      <c r="M3" s="21" t="s">
        <v>60</v>
      </c>
      <c r="N3" s="17" t="s">
        <v>8</v>
      </c>
      <c r="O3" s="17" t="s">
        <v>53</v>
      </c>
      <c r="P3" s="17" t="s">
        <v>54</v>
      </c>
      <c r="Q3" s="17" t="s">
        <v>55</v>
      </c>
      <c r="R3" s="17" t="s">
        <v>56</v>
      </c>
      <c r="S3" s="22" t="s">
        <v>57</v>
      </c>
      <c r="T3" s="23" t="s">
        <v>109</v>
      </c>
      <c r="U3" s="24" t="s">
        <v>110</v>
      </c>
      <c r="W3" s="24" t="s">
        <v>111</v>
      </c>
    </row>
    <row r="4" s="2" customFormat="1" ht="112.5" spans="1:25">
      <c r="A4" s="20">
        <v>1</v>
      </c>
      <c r="B4" s="20">
        <v>1</v>
      </c>
      <c r="C4" s="25" t="s">
        <v>112</v>
      </c>
      <c r="D4" s="20" t="s">
        <v>113</v>
      </c>
      <c r="E4" s="20" t="s">
        <v>113</v>
      </c>
      <c r="F4" s="20" t="s">
        <v>113</v>
      </c>
      <c r="G4" s="20" t="s">
        <v>113</v>
      </c>
      <c r="H4" s="20" t="s">
        <v>113</v>
      </c>
      <c r="I4" s="20" t="s">
        <v>114</v>
      </c>
      <c r="J4" s="26" t="s">
        <v>63</v>
      </c>
      <c r="K4" s="20">
        <v>1</v>
      </c>
      <c r="L4" s="20" t="s">
        <v>115</v>
      </c>
      <c r="M4" s="27" t="s">
        <v>116</v>
      </c>
      <c r="N4" s="28" t="s">
        <v>117</v>
      </c>
      <c r="O4" s="20" t="s">
        <v>72</v>
      </c>
      <c r="P4" s="20" t="s">
        <v>118</v>
      </c>
      <c r="Q4" s="20" t="s">
        <v>119</v>
      </c>
      <c r="R4" s="20"/>
      <c r="S4" s="20"/>
      <c r="T4" s="29" t="s">
        <v>120</v>
      </c>
      <c r="U4" s="24" t="s">
        <v>121</v>
      </c>
      <c r="Y4" s="2" t="e">
        <f>VLOOKUP(I4,#REF!,2,0)</f>
        <v>#REF!</v>
      </c>
    </row>
    <row r="5" s="2" customFormat="1" ht="112.5" spans="1:25">
      <c r="A5" s="20">
        <v>2</v>
      </c>
      <c r="B5" s="20">
        <v>2</v>
      </c>
      <c r="C5" s="17"/>
      <c r="D5" s="20" t="s">
        <v>113</v>
      </c>
      <c r="E5" s="20" t="s">
        <v>113</v>
      </c>
      <c r="F5" s="20" t="s">
        <v>113</v>
      </c>
      <c r="G5" s="20" t="s">
        <v>113</v>
      </c>
      <c r="H5" s="20" t="s">
        <v>113</v>
      </c>
      <c r="I5" s="20" t="s">
        <v>122</v>
      </c>
      <c r="J5" s="26" t="s">
        <v>63</v>
      </c>
      <c r="K5" s="20">
        <v>1</v>
      </c>
      <c r="L5" s="20" t="s">
        <v>115</v>
      </c>
      <c r="M5" s="27" t="s">
        <v>123</v>
      </c>
      <c r="N5" s="28" t="s">
        <v>117</v>
      </c>
      <c r="O5" s="20" t="s">
        <v>72</v>
      </c>
      <c r="P5" s="20" t="s">
        <v>118</v>
      </c>
      <c r="Q5" s="20" t="s">
        <v>119</v>
      </c>
      <c r="R5" s="20"/>
      <c r="S5" s="20"/>
      <c r="T5" s="29" t="s">
        <v>120</v>
      </c>
      <c r="U5" s="24" t="s">
        <v>121</v>
      </c>
      <c r="Y5" s="2" t="e">
        <f>VLOOKUP(I5,#REF!,2,0)</f>
        <v>#REF!</v>
      </c>
    </row>
    <row r="6" s="2" customFormat="1" ht="180" spans="1:25">
      <c r="A6" s="20">
        <v>3</v>
      </c>
      <c r="B6" s="20">
        <v>3</v>
      </c>
      <c r="C6" s="20" t="s">
        <v>124</v>
      </c>
      <c r="D6" s="20" t="s">
        <v>113</v>
      </c>
      <c r="E6" s="20" t="s">
        <v>113</v>
      </c>
      <c r="F6" s="20" t="s">
        <v>113</v>
      </c>
      <c r="G6" s="20" t="s">
        <v>113</v>
      </c>
      <c r="H6" s="20" t="s">
        <v>113</v>
      </c>
      <c r="I6" s="20" t="s">
        <v>125</v>
      </c>
      <c r="J6" s="26" t="s">
        <v>126</v>
      </c>
      <c r="K6" s="20">
        <v>1</v>
      </c>
      <c r="L6" s="20" t="s">
        <v>115</v>
      </c>
      <c r="M6" s="27" t="s">
        <v>127</v>
      </c>
      <c r="N6" s="28" t="s">
        <v>128</v>
      </c>
      <c r="O6" s="20" t="s">
        <v>129</v>
      </c>
      <c r="P6" s="20" t="s">
        <v>93</v>
      </c>
      <c r="Q6" s="20" t="s">
        <v>130</v>
      </c>
      <c r="R6" s="20"/>
      <c r="S6" s="20"/>
      <c r="T6" s="29" t="s">
        <v>120</v>
      </c>
      <c r="U6" s="24" t="s">
        <v>121</v>
      </c>
      <c r="Y6" s="2" t="e">
        <f>VLOOKUP(I6,#REF!,2,0)</f>
        <v>#REF!</v>
      </c>
    </row>
    <row r="7" s="2" customFormat="1" ht="382.5" spans="1:25">
      <c r="A7" s="20">
        <v>4</v>
      </c>
      <c r="B7" s="20">
        <v>4</v>
      </c>
      <c r="C7" s="30" t="s">
        <v>131</v>
      </c>
      <c r="D7" s="20" t="s">
        <v>113</v>
      </c>
      <c r="E7" s="20" t="s">
        <v>113</v>
      </c>
      <c r="F7" s="20" t="s">
        <v>113</v>
      </c>
      <c r="G7" s="20" t="s">
        <v>113</v>
      </c>
      <c r="H7" s="20" t="s">
        <v>113</v>
      </c>
      <c r="I7" s="20" t="s">
        <v>132</v>
      </c>
      <c r="J7" s="26" t="s">
        <v>133</v>
      </c>
      <c r="K7" s="20">
        <v>1</v>
      </c>
      <c r="L7" s="20" t="s">
        <v>115</v>
      </c>
      <c r="M7" s="27" t="s">
        <v>134</v>
      </c>
      <c r="N7" s="28" t="s">
        <v>135</v>
      </c>
      <c r="O7" s="20" t="s">
        <v>129</v>
      </c>
      <c r="P7" s="20" t="s">
        <v>77</v>
      </c>
      <c r="Q7" s="20" t="s">
        <v>130</v>
      </c>
      <c r="R7" s="20"/>
      <c r="S7" s="20"/>
      <c r="T7" s="29" t="s">
        <v>120</v>
      </c>
      <c r="U7" s="29" t="s">
        <v>121</v>
      </c>
      <c r="Y7" s="2" t="e">
        <f>VLOOKUP(I7,#REF!,2,0)</f>
        <v>#REF!</v>
      </c>
    </row>
    <row r="8" s="2" customFormat="1" ht="292.5" spans="1:25">
      <c r="A8" s="20">
        <v>5</v>
      </c>
      <c r="B8" s="20">
        <v>5</v>
      </c>
      <c r="C8" s="17"/>
      <c r="D8" s="20" t="s">
        <v>113</v>
      </c>
      <c r="E8" s="20" t="s">
        <v>113</v>
      </c>
      <c r="F8" s="20" t="s">
        <v>113</v>
      </c>
      <c r="G8" s="20" t="s">
        <v>113</v>
      </c>
      <c r="H8" s="20" t="s">
        <v>113</v>
      </c>
      <c r="I8" s="20" t="s">
        <v>136</v>
      </c>
      <c r="J8" s="26" t="s">
        <v>133</v>
      </c>
      <c r="K8" s="20">
        <v>1</v>
      </c>
      <c r="L8" s="20" t="s">
        <v>115</v>
      </c>
      <c r="M8" s="27" t="s">
        <v>137</v>
      </c>
      <c r="N8" s="28" t="s">
        <v>138</v>
      </c>
      <c r="O8" s="20" t="s">
        <v>139</v>
      </c>
      <c r="P8" s="20" t="s">
        <v>73</v>
      </c>
      <c r="Q8" s="20" t="s">
        <v>130</v>
      </c>
      <c r="R8" s="20"/>
      <c r="S8" s="20"/>
      <c r="T8" s="29" t="s">
        <v>120</v>
      </c>
      <c r="U8" s="29" t="s">
        <v>121</v>
      </c>
      <c r="Y8" s="2" t="e">
        <f>VLOOKUP(I8,#REF!,2,0)</f>
        <v>#REF!</v>
      </c>
    </row>
    <row r="9" s="3" customFormat="1" ht="53" customHeight="1" spans="1:25">
      <c r="A9" s="31" t="s">
        <v>140</v>
      </c>
      <c r="B9" s="32"/>
      <c r="C9" s="32"/>
      <c r="D9" s="32"/>
      <c r="E9" s="32"/>
      <c r="F9" s="32"/>
      <c r="G9" s="32"/>
      <c r="H9" s="32"/>
      <c r="I9" s="32"/>
      <c r="J9" s="32"/>
      <c r="K9" s="33">
        <f>SUM(K4:K8)</f>
        <v>5</v>
      </c>
      <c r="L9" s="33"/>
      <c r="M9" s="34"/>
      <c r="N9" s="34"/>
      <c r="O9" s="34"/>
      <c r="P9" s="34"/>
      <c r="Q9" s="34"/>
      <c r="R9" s="34"/>
      <c r="S9" s="35"/>
      <c r="T9" s="29"/>
      <c r="U9" s="29"/>
    </row>
    <row r="10" s="3" customFormat="1" ht="102" spans="1:25">
      <c r="A10" s="36">
        <v>6</v>
      </c>
      <c r="B10" s="37">
        <v>1</v>
      </c>
      <c r="C10" s="38" t="s">
        <v>141</v>
      </c>
      <c r="D10" s="38">
        <v>8</v>
      </c>
      <c r="E10" s="38">
        <v>12</v>
      </c>
      <c r="F10" s="38" t="s">
        <v>142</v>
      </c>
      <c r="G10" s="38">
        <v>1</v>
      </c>
      <c r="H10" s="38">
        <v>5</v>
      </c>
      <c r="I10" s="38" t="s">
        <v>143</v>
      </c>
      <c r="J10" s="39" t="s">
        <v>133</v>
      </c>
      <c r="K10" s="40">
        <v>2</v>
      </c>
      <c r="L10" s="40" t="s">
        <v>115</v>
      </c>
      <c r="M10" s="27" t="s">
        <v>144</v>
      </c>
      <c r="N10" s="28" t="s">
        <v>145</v>
      </c>
      <c r="O10" s="20" t="s">
        <v>129</v>
      </c>
      <c r="P10" s="20" t="s">
        <v>118</v>
      </c>
      <c r="Q10" s="20" t="s">
        <v>119</v>
      </c>
      <c r="R10" s="41"/>
      <c r="S10" s="41"/>
      <c r="T10" s="42" t="s">
        <v>141</v>
      </c>
      <c r="U10" s="43" t="s">
        <v>146</v>
      </c>
    </row>
    <row r="11" s="2" customFormat="1" ht="292.5" spans="1:25">
      <c r="A11" s="36">
        <v>7</v>
      </c>
      <c r="B11" s="37">
        <v>2</v>
      </c>
      <c r="C11" s="40" t="s">
        <v>147</v>
      </c>
      <c r="D11" s="36">
        <v>6</v>
      </c>
      <c r="E11" s="36">
        <v>8</v>
      </c>
      <c r="F11" s="36" t="s">
        <v>148</v>
      </c>
      <c r="G11" s="36">
        <v>0</v>
      </c>
      <c r="H11" s="36">
        <v>2</v>
      </c>
      <c r="I11" s="40" t="s">
        <v>149</v>
      </c>
      <c r="J11" s="39" t="s">
        <v>126</v>
      </c>
      <c r="K11" s="40">
        <v>1</v>
      </c>
      <c r="L11" s="40" t="s">
        <v>115</v>
      </c>
      <c r="M11" s="27" t="s">
        <v>150</v>
      </c>
      <c r="N11" s="28" t="s">
        <v>151</v>
      </c>
      <c r="O11" s="20" t="s">
        <v>129</v>
      </c>
      <c r="P11" s="20" t="s">
        <v>73</v>
      </c>
      <c r="Q11" s="20" t="s">
        <v>130</v>
      </c>
      <c r="R11" s="41" t="s">
        <v>152</v>
      </c>
      <c r="S11" s="44"/>
      <c r="T11" s="45" t="s">
        <v>147</v>
      </c>
      <c r="U11" s="43" t="s">
        <v>146</v>
      </c>
    </row>
    <row r="12" s="2" customFormat="1" ht="247.5" spans="1:25">
      <c r="A12" s="36">
        <v>8</v>
      </c>
      <c r="B12" s="37">
        <v>3</v>
      </c>
      <c r="C12" s="46" t="s">
        <v>153</v>
      </c>
      <c r="D12" s="46">
        <v>7</v>
      </c>
      <c r="E12" s="46">
        <v>8</v>
      </c>
      <c r="F12" s="46">
        <v>9</v>
      </c>
      <c r="G12" s="46">
        <v>-2</v>
      </c>
      <c r="H12" s="46">
        <v>-1</v>
      </c>
      <c r="I12" s="36" t="s">
        <v>154</v>
      </c>
      <c r="J12" s="47" t="s">
        <v>63</v>
      </c>
      <c r="K12" s="36">
        <v>1</v>
      </c>
      <c r="L12" s="36" t="s">
        <v>115</v>
      </c>
      <c r="M12" s="28" t="s">
        <v>155</v>
      </c>
      <c r="N12" s="27" t="s">
        <v>156</v>
      </c>
      <c r="O12" s="20" t="s">
        <v>84</v>
      </c>
      <c r="P12" s="20" t="s">
        <v>73</v>
      </c>
      <c r="Q12" s="20" t="s">
        <v>157</v>
      </c>
      <c r="R12" s="41"/>
      <c r="S12" s="48" t="s">
        <v>158</v>
      </c>
      <c r="T12" s="49" t="s">
        <v>159</v>
      </c>
      <c r="U12" s="43" t="s">
        <v>146</v>
      </c>
      <c r="W12" s="24" t="s">
        <v>160</v>
      </c>
    </row>
    <row r="13" s="2" customFormat="1" ht="247.5" spans="1:25">
      <c r="A13" s="36">
        <v>9</v>
      </c>
      <c r="B13" s="37">
        <v>4</v>
      </c>
      <c r="C13" s="50"/>
      <c r="D13" s="50"/>
      <c r="E13" s="50"/>
      <c r="F13" s="50"/>
      <c r="G13" s="50"/>
      <c r="H13" s="50"/>
      <c r="I13" s="36" t="s">
        <v>161</v>
      </c>
      <c r="J13" s="47" t="s">
        <v>63</v>
      </c>
      <c r="K13" s="36">
        <v>1</v>
      </c>
      <c r="L13" s="36" t="s">
        <v>115</v>
      </c>
      <c r="M13" s="28" t="s">
        <v>162</v>
      </c>
      <c r="N13" s="28" t="s">
        <v>163</v>
      </c>
      <c r="O13" s="20" t="s">
        <v>84</v>
      </c>
      <c r="P13" s="20" t="s">
        <v>73</v>
      </c>
      <c r="Q13" s="20" t="s">
        <v>157</v>
      </c>
      <c r="R13" s="41"/>
      <c r="S13" s="51"/>
      <c r="T13" s="49" t="s">
        <v>159</v>
      </c>
      <c r="U13" s="43" t="s">
        <v>146</v>
      </c>
      <c r="W13" s="24" t="s">
        <v>160</v>
      </c>
    </row>
    <row r="14" s="2" customFormat="1" ht="247.5" spans="1:25">
      <c r="A14" s="36">
        <v>10</v>
      </c>
      <c r="B14" s="37">
        <v>5</v>
      </c>
      <c r="C14" s="50"/>
      <c r="D14" s="50"/>
      <c r="E14" s="50"/>
      <c r="F14" s="50"/>
      <c r="G14" s="50"/>
      <c r="H14" s="50"/>
      <c r="I14" s="36" t="s">
        <v>164</v>
      </c>
      <c r="J14" s="47" t="s">
        <v>63</v>
      </c>
      <c r="K14" s="36">
        <v>1</v>
      </c>
      <c r="L14" s="36" t="s">
        <v>115</v>
      </c>
      <c r="M14" s="28" t="s">
        <v>165</v>
      </c>
      <c r="N14" s="28" t="s">
        <v>166</v>
      </c>
      <c r="O14" s="20" t="s">
        <v>84</v>
      </c>
      <c r="P14" s="20" t="s">
        <v>73</v>
      </c>
      <c r="Q14" s="20" t="s">
        <v>157</v>
      </c>
      <c r="R14" s="41"/>
      <c r="S14" s="51"/>
      <c r="T14" s="49" t="s">
        <v>159</v>
      </c>
      <c r="U14" s="43" t="s">
        <v>146</v>
      </c>
      <c r="W14" s="24" t="s">
        <v>160</v>
      </c>
    </row>
    <row r="15" s="4" customFormat="1" ht="247.5" spans="1:25">
      <c r="A15" s="36">
        <v>11</v>
      </c>
      <c r="B15" s="37">
        <v>6</v>
      </c>
      <c r="C15" s="36" t="s">
        <v>61</v>
      </c>
      <c r="D15" s="36">
        <v>11</v>
      </c>
      <c r="E15" s="36">
        <v>15</v>
      </c>
      <c r="F15" s="36">
        <v>7</v>
      </c>
      <c r="G15" s="36">
        <f>D15-F15</f>
        <v>4</v>
      </c>
      <c r="H15" s="36">
        <f>E15-F15</f>
        <v>8</v>
      </c>
      <c r="I15" s="36" t="s">
        <v>62</v>
      </c>
      <c r="J15" s="47" t="s">
        <v>63</v>
      </c>
      <c r="K15" s="36">
        <v>2</v>
      </c>
      <c r="L15" s="36" t="s">
        <v>115</v>
      </c>
      <c r="M15" s="27" t="s">
        <v>167</v>
      </c>
      <c r="N15" s="28" t="s">
        <v>168</v>
      </c>
      <c r="O15" s="20" t="s">
        <v>84</v>
      </c>
      <c r="P15" s="20" t="s">
        <v>93</v>
      </c>
      <c r="Q15" s="20" t="s">
        <v>119</v>
      </c>
      <c r="R15" s="41"/>
      <c r="S15" s="44"/>
      <c r="T15" s="45" t="s">
        <v>169</v>
      </c>
      <c r="U15" s="43" t="s">
        <v>121</v>
      </c>
      <c r="Y15" s="2" t="e">
        <f>VLOOKUP(I15,#REF!,2,0)</f>
        <v>#REF!</v>
      </c>
    </row>
    <row r="16" s="4" customFormat="1" ht="225" spans="1:25">
      <c r="A16" s="36">
        <v>12</v>
      </c>
      <c r="B16" s="37">
        <v>7</v>
      </c>
      <c r="C16" s="36"/>
      <c r="D16" s="36"/>
      <c r="E16" s="36"/>
      <c r="F16" s="36"/>
      <c r="G16" s="36"/>
      <c r="H16" s="36"/>
      <c r="I16" s="52" t="s">
        <v>70</v>
      </c>
      <c r="J16" s="47" t="s">
        <v>63</v>
      </c>
      <c r="K16" s="36">
        <v>1</v>
      </c>
      <c r="L16" s="36" t="s">
        <v>115</v>
      </c>
      <c r="M16" s="27" t="s">
        <v>170</v>
      </c>
      <c r="N16" s="28" t="s">
        <v>171</v>
      </c>
      <c r="O16" s="20" t="s">
        <v>84</v>
      </c>
      <c r="P16" s="20" t="s">
        <v>93</v>
      </c>
      <c r="Q16" s="20" t="s">
        <v>119</v>
      </c>
      <c r="R16" s="41"/>
      <c r="S16" s="44"/>
      <c r="T16" s="45" t="s">
        <v>169</v>
      </c>
      <c r="U16" s="43" t="s">
        <v>121</v>
      </c>
      <c r="Y16" s="2" t="e">
        <f>VLOOKUP(I16,#REF!,2,0)</f>
        <v>#REF!</v>
      </c>
    </row>
    <row r="17" s="4" customFormat="1" ht="202.5" spans="1:25">
      <c r="A17" s="36">
        <v>13</v>
      </c>
      <c r="B17" s="37">
        <v>8</v>
      </c>
      <c r="C17" s="36"/>
      <c r="D17" s="36"/>
      <c r="E17" s="36"/>
      <c r="F17" s="36"/>
      <c r="G17" s="36"/>
      <c r="H17" s="36"/>
      <c r="I17" s="52" t="s">
        <v>172</v>
      </c>
      <c r="J17" s="47" t="s">
        <v>63</v>
      </c>
      <c r="K17" s="36">
        <v>1</v>
      </c>
      <c r="L17" s="36" t="s">
        <v>115</v>
      </c>
      <c r="M17" s="27" t="s">
        <v>173</v>
      </c>
      <c r="N17" s="28" t="s">
        <v>174</v>
      </c>
      <c r="O17" s="20" t="s">
        <v>84</v>
      </c>
      <c r="P17" s="20" t="s">
        <v>93</v>
      </c>
      <c r="Q17" s="20" t="s">
        <v>119</v>
      </c>
      <c r="R17" s="41"/>
      <c r="S17" s="44"/>
      <c r="T17" s="45" t="s">
        <v>169</v>
      </c>
      <c r="U17" s="43" t="s">
        <v>121</v>
      </c>
      <c r="Y17" s="2" t="e">
        <f>VLOOKUP(I17,#REF!,2,0)</f>
        <v>#REF!</v>
      </c>
    </row>
    <row r="18" s="4" customFormat="1" ht="225" spans="1:25">
      <c r="A18" s="36">
        <v>14</v>
      </c>
      <c r="B18" s="37">
        <v>9</v>
      </c>
      <c r="C18" s="36" t="s">
        <v>175</v>
      </c>
      <c r="D18" s="36"/>
      <c r="E18" s="36"/>
      <c r="F18" s="36"/>
      <c r="G18" s="36"/>
      <c r="H18" s="36"/>
      <c r="I18" s="52" t="s">
        <v>176</v>
      </c>
      <c r="J18" s="47" t="s">
        <v>63</v>
      </c>
      <c r="K18" s="36">
        <v>1</v>
      </c>
      <c r="L18" s="36" t="s">
        <v>115</v>
      </c>
      <c r="M18" s="27" t="s">
        <v>177</v>
      </c>
      <c r="N18" s="28" t="s">
        <v>178</v>
      </c>
      <c r="O18" s="20" t="s">
        <v>84</v>
      </c>
      <c r="P18" s="20" t="s">
        <v>93</v>
      </c>
      <c r="Q18" s="20" t="s">
        <v>119</v>
      </c>
      <c r="R18" s="41"/>
      <c r="S18" s="44"/>
      <c r="T18" s="45" t="s">
        <v>179</v>
      </c>
      <c r="U18" s="43" t="s">
        <v>121</v>
      </c>
      <c r="Y18" s="2" t="e">
        <f>VLOOKUP(I18,#REF!,2,0)</f>
        <v>#REF!</v>
      </c>
    </row>
    <row r="19" s="4" customFormat="1" ht="270" spans="1:25">
      <c r="A19" s="36">
        <v>15</v>
      </c>
      <c r="B19" s="37">
        <v>10</v>
      </c>
      <c r="C19" s="36"/>
      <c r="D19" s="36"/>
      <c r="E19" s="36"/>
      <c r="F19" s="36"/>
      <c r="G19" s="36"/>
      <c r="H19" s="36"/>
      <c r="I19" s="52" t="s">
        <v>180</v>
      </c>
      <c r="J19" s="47" t="s">
        <v>63</v>
      </c>
      <c r="K19" s="36">
        <v>1</v>
      </c>
      <c r="L19" s="36" t="s">
        <v>115</v>
      </c>
      <c r="M19" s="27" t="s">
        <v>79</v>
      </c>
      <c r="N19" s="28" t="s">
        <v>181</v>
      </c>
      <c r="O19" s="20" t="s">
        <v>84</v>
      </c>
      <c r="P19" s="20" t="s">
        <v>93</v>
      </c>
      <c r="Q19" s="20" t="s">
        <v>119</v>
      </c>
      <c r="R19" s="41"/>
      <c r="S19" s="44"/>
      <c r="T19" s="45" t="s">
        <v>179</v>
      </c>
      <c r="U19" s="43" t="s">
        <v>121</v>
      </c>
      <c r="Y19" s="2" t="e">
        <f>VLOOKUP(I19,#REF!,2,0)</f>
        <v>#REF!</v>
      </c>
    </row>
    <row r="20" s="2" customFormat="1" ht="180" spans="1:25">
      <c r="A20" s="36">
        <v>16</v>
      </c>
      <c r="B20" s="37">
        <v>11</v>
      </c>
      <c r="C20" s="36" t="s">
        <v>80</v>
      </c>
      <c r="D20" s="36">
        <v>6</v>
      </c>
      <c r="E20" s="36">
        <v>11</v>
      </c>
      <c r="F20" s="36">
        <v>4</v>
      </c>
      <c r="G20" s="36">
        <f>D20-F20</f>
        <v>2</v>
      </c>
      <c r="H20" s="36">
        <f>E20-F20</f>
        <v>7</v>
      </c>
      <c r="I20" s="36" t="s">
        <v>81</v>
      </c>
      <c r="J20" s="47" t="s">
        <v>82</v>
      </c>
      <c r="K20" s="36">
        <v>1</v>
      </c>
      <c r="L20" s="36" t="s">
        <v>115</v>
      </c>
      <c r="M20" s="27" t="s">
        <v>182</v>
      </c>
      <c r="N20" s="28" t="s">
        <v>183</v>
      </c>
      <c r="O20" s="20" t="s">
        <v>129</v>
      </c>
      <c r="P20" s="20" t="s">
        <v>73</v>
      </c>
      <c r="Q20" s="20" t="s">
        <v>119</v>
      </c>
      <c r="R20" s="41"/>
      <c r="S20" s="44"/>
      <c r="T20" s="53" t="s">
        <v>80</v>
      </c>
      <c r="U20" s="43" t="s">
        <v>121</v>
      </c>
      <c r="Y20" s="2" t="e">
        <f>VLOOKUP(I20,#REF!,2,0)</f>
        <v>#REF!</v>
      </c>
    </row>
    <row r="21" s="2" customFormat="1" ht="135" spans="1:25">
      <c r="A21" s="36">
        <v>17</v>
      </c>
      <c r="B21" s="37">
        <v>12</v>
      </c>
      <c r="C21" s="36"/>
      <c r="D21" s="36"/>
      <c r="E21" s="36"/>
      <c r="F21" s="36"/>
      <c r="G21" s="36"/>
      <c r="H21" s="36"/>
      <c r="I21" s="36" t="s">
        <v>184</v>
      </c>
      <c r="J21" s="47" t="s">
        <v>82</v>
      </c>
      <c r="K21" s="36">
        <v>1</v>
      </c>
      <c r="L21" s="36" t="s">
        <v>115</v>
      </c>
      <c r="M21" s="27" t="s">
        <v>185</v>
      </c>
      <c r="N21" s="28" t="s">
        <v>186</v>
      </c>
      <c r="O21" s="20" t="s">
        <v>129</v>
      </c>
      <c r="P21" s="20" t="s">
        <v>73</v>
      </c>
      <c r="Q21" s="20" t="s">
        <v>119</v>
      </c>
      <c r="R21" s="41"/>
      <c r="S21" s="54"/>
      <c r="T21" s="53" t="s">
        <v>80</v>
      </c>
      <c r="U21" s="43" t="s">
        <v>121</v>
      </c>
      <c r="Y21" s="2" t="e">
        <f>VLOOKUP(I21,#REF!,2,0)</f>
        <v>#REF!</v>
      </c>
    </row>
    <row r="22" s="2" customFormat="1" ht="157.5" spans="1:25">
      <c r="A22" s="36">
        <v>18</v>
      </c>
      <c r="B22" s="37">
        <v>13</v>
      </c>
      <c r="C22" s="36"/>
      <c r="D22" s="36"/>
      <c r="E22" s="36"/>
      <c r="F22" s="36"/>
      <c r="G22" s="36"/>
      <c r="H22" s="36"/>
      <c r="I22" s="36" t="s">
        <v>187</v>
      </c>
      <c r="J22" s="47" t="s">
        <v>63</v>
      </c>
      <c r="K22" s="36">
        <v>1</v>
      </c>
      <c r="L22" s="36" t="s">
        <v>115</v>
      </c>
      <c r="M22" s="27" t="s">
        <v>188</v>
      </c>
      <c r="N22" s="28" t="s">
        <v>189</v>
      </c>
      <c r="O22" s="20" t="s">
        <v>84</v>
      </c>
      <c r="P22" s="20" t="s">
        <v>73</v>
      </c>
      <c r="Q22" s="20" t="s">
        <v>157</v>
      </c>
      <c r="R22" s="41"/>
      <c r="S22" s="54"/>
      <c r="T22" s="53" t="s">
        <v>80</v>
      </c>
      <c r="U22" s="43" t="s">
        <v>121</v>
      </c>
      <c r="Y22" s="2" t="e">
        <f>VLOOKUP(I22,#REF!,2,0)</f>
        <v>#REF!</v>
      </c>
    </row>
    <row r="23" s="2" customFormat="1" ht="180" spans="1:25">
      <c r="A23" s="36">
        <v>19</v>
      </c>
      <c r="B23" s="37">
        <v>14</v>
      </c>
      <c r="C23" s="40" t="s">
        <v>190</v>
      </c>
      <c r="D23" s="40">
        <v>2</v>
      </c>
      <c r="E23" s="40">
        <v>5</v>
      </c>
      <c r="F23" s="40">
        <v>3</v>
      </c>
      <c r="G23" s="40">
        <f>D23-F23</f>
        <v>-1</v>
      </c>
      <c r="H23" s="40">
        <v>2</v>
      </c>
      <c r="I23" s="40" t="s">
        <v>191</v>
      </c>
      <c r="J23" s="39" t="s">
        <v>126</v>
      </c>
      <c r="K23" s="40">
        <v>1</v>
      </c>
      <c r="L23" s="40" t="s">
        <v>115</v>
      </c>
      <c r="M23" s="55" t="s">
        <v>192</v>
      </c>
      <c r="N23" s="56" t="s">
        <v>193</v>
      </c>
      <c r="O23" s="20" t="s">
        <v>129</v>
      </c>
      <c r="P23" s="20" t="s">
        <v>77</v>
      </c>
      <c r="Q23" s="20" t="s">
        <v>130</v>
      </c>
      <c r="R23" s="41"/>
      <c r="S23" s="57"/>
      <c r="T23" s="58" t="s">
        <v>194</v>
      </c>
      <c r="U23" s="43" t="s">
        <v>121</v>
      </c>
      <c r="Y23" s="2" t="e">
        <f>VLOOKUP(I23,#REF!,2,0)</f>
        <v>#REF!</v>
      </c>
    </row>
    <row r="24" s="2" customFormat="1" ht="157.5" spans="1:25">
      <c r="A24" s="36">
        <v>20</v>
      </c>
      <c r="B24" s="37">
        <v>15</v>
      </c>
      <c r="C24" s="59"/>
      <c r="D24" s="40"/>
      <c r="E24" s="40"/>
      <c r="F24" s="40"/>
      <c r="G24" s="40"/>
      <c r="H24" s="40"/>
      <c r="I24" s="40" t="s">
        <v>195</v>
      </c>
      <c r="J24" s="39" t="s">
        <v>82</v>
      </c>
      <c r="K24" s="40">
        <v>1</v>
      </c>
      <c r="L24" s="40" t="s">
        <v>115</v>
      </c>
      <c r="M24" s="55" t="s">
        <v>196</v>
      </c>
      <c r="N24" s="56" t="s">
        <v>197</v>
      </c>
      <c r="O24" s="20" t="s">
        <v>84</v>
      </c>
      <c r="P24" s="20" t="s">
        <v>198</v>
      </c>
      <c r="Q24" s="20" t="s">
        <v>130</v>
      </c>
      <c r="R24" s="41"/>
      <c r="S24" s="57"/>
      <c r="T24" s="58" t="s">
        <v>194</v>
      </c>
      <c r="U24" s="43" t="s">
        <v>121</v>
      </c>
      <c r="Y24" s="2" t="e">
        <f>VLOOKUP(I24,#REF!,2,0)</f>
        <v>#REF!</v>
      </c>
    </row>
    <row r="25" s="2" customFormat="1" ht="157.5" spans="1:25">
      <c r="A25" s="36">
        <v>21</v>
      </c>
      <c r="B25" s="37">
        <v>16</v>
      </c>
      <c r="C25" s="59"/>
      <c r="D25" s="40"/>
      <c r="E25" s="40"/>
      <c r="F25" s="40"/>
      <c r="G25" s="40"/>
      <c r="H25" s="40"/>
      <c r="I25" s="40" t="s">
        <v>199</v>
      </c>
      <c r="J25" s="39" t="s">
        <v>82</v>
      </c>
      <c r="K25" s="40">
        <v>1</v>
      </c>
      <c r="L25" s="40" t="s">
        <v>115</v>
      </c>
      <c r="M25" s="55" t="s">
        <v>200</v>
      </c>
      <c r="N25" s="56" t="s">
        <v>201</v>
      </c>
      <c r="O25" s="20" t="s">
        <v>129</v>
      </c>
      <c r="P25" s="20" t="s">
        <v>77</v>
      </c>
      <c r="Q25" s="20" t="s">
        <v>119</v>
      </c>
      <c r="R25" s="41"/>
      <c r="S25" s="57"/>
      <c r="T25" s="58" t="s">
        <v>194</v>
      </c>
      <c r="U25" s="43" t="s">
        <v>121</v>
      </c>
      <c r="Y25" s="2" t="e">
        <f>VLOOKUP(I25,#REF!,2,0)</f>
        <v>#REF!</v>
      </c>
    </row>
    <row r="26" s="2" customFormat="1" ht="360" spans="1:25">
      <c r="A26" s="36">
        <v>22</v>
      </c>
      <c r="B26" s="37">
        <v>17</v>
      </c>
      <c r="C26" s="60" t="s">
        <v>87</v>
      </c>
      <c r="D26" s="36">
        <v>8</v>
      </c>
      <c r="E26" s="36">
        <v>11</v>
      </c>
      <c r="F26" s="36">
        <v>5</v>
      </c>
      <c r="G26" s="36">
        <f>D26-F26</f>
        <v>3</v>
      </c>
      <c r="H26" s="36">
        <f>E26-F26</f>
        <v>6</v>
      </c>
      <c r="I26" s="52" t="s">
        <v>202</v>
      </c>
      <c r="J26" s="47" t="s">
        <v>82</v>
      </c>
      <c r="K26" s="52">
        <v>2</v>
      </c>
      <c r="L26" s="36" t="s">
        <v>115</v>
      </c>
      <c r="M26" s="55" t="s">
        <v>203</v>
      </c>
      <c r="N26" s="56" t="s">
        <v>204</v>
      </c>
      <c r="O26" s="20" t="s">
        <v>129</v>
      </c>
      <c r="P26" s="20" t="s">
        <v>73</v>
      </c>
      <c r="Q26" s="20" t="s">
        <v>119</v>
      </c>
      <c r="R26" s="41"/>
      <c r="S26" s="54"/>
      <c r="T26" s="61" t="s">
        <v>87</v>
      </c>
      <c r="U26" s="62" t="s">
        <v>205</v>
      </c>
    </row>
    <row r="27" s="2" customFormat="1" ht="270" spans="1:25">
      <c r="A27" s="36">
        <v>23</v>
      </c>
      <c r="B27" s="37">
        <v>18</v>
      </c>
      <c r="C27" s="60"/>
      <c r="D27" s="36"/>
      <c r="E27" s="36"/>
      <c r="F27" s="36"/>
      <c r="G27" s="36"/>
      <c r="H27" s="36"/>
      <c r="I27" s="52" t="s">
        <v>88</v>
      </c>
      <c r="J27" s="47" t="s">
        <v>82</v>
      </c>
      <c r="K27" s="52">
        <v>2</v>
      </c>
      <c r="L27" s="36" t="s">
        <v>115</v>
      </c>
      <c r="M27" s="55" t="s">
        <v>86</v>
      </c>
      <c r="N27" s="56" t="s">
        <v>206</v>
      </c>
      <c r="O27" s="20" t="s">
        <v>129</v>
      </c>
      <c r="P27" s="20" t="s">
        <v>73</v>
      </c>
      <c r="Q27" s="20" t="s">
        <v>119</v>
      </c>
      <c r="R27" s="20"/>
      <c r="S27" s="28"/>
      <c r="T27" s="61" t="s">
        <v>87</v>
      </c>
      <c r="U27" s="62" t="s">
        <v>205</v>
      </c>
    </row>
    <row r="28" s="2" customFormat="1" ht="230" customHeight="1" spans="1:25">
      <c r="A28" s="36">
        <v>24</v>
      </c>
      <c r="B28" s="37">
        <v>19</v>
      </c>
      <c r="C28" s="60" t="s">
        <v>207</v>
      </c>
      <c r="D28" s="36">
        <v>3</v>
      </c>
      <c r="E28" s="36">
        <v>6</v>
      </c>
      <c r="F28" s="36" t="s">
        <v>208</v>
      </c>
      <c r="G28" s="36">
        <v>1</v>
      </c>
      <c r="H28" s="36">
        <v>4</v>
      </c>
      <c r="I28" s="52" t="s">
        <v>209</v>
      </c>
      <c r="J28" s="47" t="s">
        <v>82</v>
      </c>
      <c r="K28" s="52">
        <v>1</v>
      </c>
      <c r="L28" s="52" t="s">
        <v>210</v>
      </c>
      <c r="M28" s="55" t="s">
        <v>211</v>
      </c>
      <c r="N28" s="56" t="s">
        <v>212</v>
      </c>
      <c r="O28" s="20" t="s">
        <v>84</v>
      </c>
      <c r="P28" s="20" t="s">
        <v>73</v>
      </c>
      <c r="Q28" s="20" t="s">
        <v>119</v>
      </c>
      <c r="R28" s="20"/>
      <c r="S28" s="20" t="s">
        <v>213</v>
      </c>
      <c r="T28" s="23" t="s">
        <v>214</v>
      </c>
      <c r="U28" s="2" t="s">
        <v>146</v>
      </c>
    </row>
    <row r="29" s="2" customFormat="1" ht="180" spans="1:25">
      <c r="A29" s="36">
        <v>25</v>
      </c>
      <c r="B29" s="37">
        <v>20</v>
      </c>
      <c r="C29" s="63"/>
      <c r="D29" s="46"/>
      <c r="E29" s="46"/>
      <c r="F29" s="46"/>
      <c r="G29" s="46"/>
      <c r="H29" s="46"/>
      <c r="I29" s="64" t="s">
        <v>215</v>
      </c>
      <c r="J29" s="65" t="s">
        <v>126</v>
      </c>
      <c r="K29" s="52">
        <v>1</v>
      </c>
      <c r="L29" s="52" t="s">
        <v>210</v>
      </c>
      <c r="M29" s="55" t="s">
        <v>216</v>
      </c>
      <c r="N29" s="56" t="s">
        <v>217</v>
      </c>
      <c r="O29" s="20" t="s">
        <v>129</v>
      </c>
      <c r="P29" s="20" t="s">
        <v>73</v>
      </c>
      <c r="Q29" s="20" t="s">
        <v>119</v>
      </c>
      <c r="R29" s="20"/>
      <c r="S29" s="20" t="s">
        <v>213</v>
      </c>
      <c r="T29" s="23" t="s">
        <v>214</v>
      </c>
      <c r="U29" s="2" t="s">
        <v>146</v>
      </c>
    </row>
    <row r="30" s="2" customFormat="1" ht="61" customHeight="1" spans="1:25">
      <c r="A30" s="31" t="s">
        <v>218</v>
      </c>
      <c r="B30" s="32"/>
      <c r="C30" s="32"/>
      <c r="D30" s="32"/>
      <c r="E30" s="32"/>
      <c r="F30" s="32"/>
      <c r="G30" s="32"/>
      <c r="H30" s="32"/>
      <c r="I30" s="32"/>
      <c r="J30" s="32"/>
      <c r="K30" s="66">
        <f>SUM(K10:K29)</f>
        <v>24</v>
      </c>
      <c r="L30" s="67"/>
      <c r="M30" s="68"/>
      <c r="N30" s="68"/>
      <c r="O30" s="68"/>
      <c r="P30" s="68"/>
      <c r="Q30" s="68"/>
      <c r="R30" s="68"/>
      <c r="S30" s="69"/>
      <c r="T30" s="70"/>
    </row>
    <row r="31" s="2" customFormat="1" ht="270" spans="1:25">
      <c r="A31" s="36">
        <v>26</v>
      </c>
      <c r="B31" s="37">
        <v>1</v>
      </c>
      <c r="C31" s="37" t="s">
        <v>219</v>
      </c>
      <c r="D31" s="37" t="s">
        <v>113</v>
      </c>
      <c r="E31" s="37" t="s">
        <v>113</v>
      </c>
      <c r="F31" s="37" t="s">
        <v>113</v>
      </c>
      <c r="G31" s="37" t="s">
        <v>113</v>
      </c>
      <c r="H31" s="37" t="s">
        <v>113</v>
      </c>
      <c r="I31" s="71" t="s">
        <v>220</v>
      </c>
      <c r="J31" s="72" t="s">
        <v>82</v>
      </c>
      <c r="K31" s="52">
        <v>1</v>
      </c>
      <c r="L31" s="52" t="s">
        <v>210</v>
      </c>
      <c r="M31" s="55" t="s">
        <v>221</v>
      </c>
      <c r="N31" s="56" t="s">
        <v>222</v>
      </c>
      <c r="O31" s="20" t="s">
        <v>129</v>
      </c>
      <c r="P31" s="20" t="s">
        <v>73</v>
      </c>
      <c r="Q31" s="20" t="s">
        <v>223</v>
      </c>
      <c r="R31" s="73" t="s">
        <v>224</v>
      </c>
      <c r="S31" s="74"/>
      <c r="T31" s="75" t="s">
        <v>219</v>
      </c>
      <c r="U31" s="24" t="s">
        <v>205</v>
      </c>
    </row>
    <row r="32" s="2" customFormat="1" ht="225" spans="1:25">
      <c r="A32" s="36">
        <v>27</v>
      </c>
      <c r="B32" s="37">
        <v>2</v>
      </c>
      <c r="C32" s="36"/>
      <c r="D32" s="36" t="s">
        <v>113</v>
      </c>
      <c r="E32" s="36" t="s">
        <v>113</v>
      </c>
      <c r="F32" s="36" t="s">
        <v>113</v>
      </c>
      <c r="G32" s="36" t="s">
        <v>113</v>
      </c>
      <c r="H32" s="36" t="s">
        <v>113</v>
      </c>
      <c r="I32" s="52" t="s">
        <v>220</v>
      </c>
      <c r="J32" s="47" t="s">
        <v>126</v>
      </c>
      <c r="K32" s="52">
        <v>1</v>
      </c>
      <c r="L32" s="52" t="s">
        <v>210</v>
      </c>
      <c r="M32" s="55" t="s">
        <v>225</v>
      </c>
      <c r="N32" s="56" t="s">
        <v>226</v>
      </c>
      <c r="O32" s="20" t="s">
        <v>129</v>
      </c>
      <c r="P32" s="20" t="s">
        <v>73</v>
      </c>
      <c r="Q32" s="20" t="s">
        <v>130</v>
      </c>
      <c r="R32" s="73"/>
      <c r="S32" s="74"/>
      <c r="T32" s="75" t="s">
        <v>219</v>
      </c>
      <c r="U32" s="24" t="s">
        <v>205</v>
      </c>
    </row>
    <row r="33" s="2" customFormat="1" ht="225" spans="1:25">
      <c r="A33" s="36">
        <v>28</v>
      </c>
      <c r="B33" s="37">
        <v>3</v>
      </c>
      <c r="C33" s="36"/>
      <c r="D33" s="36" t="s">
        <v>113</v>
      </c>
      <c r="E33" s="36" t="s">
        <v>113</v>
      </c>
      <c r="F33" s="36" t="s">
        <v>113</v>
      </c>
      <c r="G33" s="36" t="s">
        <v>113</v>
      </c>
      <c r="H33" s="36" t="s">
        <v>113</v>
      </c>
      <c r="I33" s="36" t="s">
        <v>227</v>
      </c>
      <c r="J33" s="47" t="s">
        <v>82</v>
      </c>
      <c r="K33" s="36">
        <v>1</v>
      </c>
      <c r="L33" s="36" t="s">
        <v>210</v>
      </c>
      <c r="M33" s="27" t="s">
        <v>228</v>
      </c>
      <c r="N33" s="28" t="s">
        <v>229</v>
      </c>
      <c r="O33" s="20" t="s">
        <v>129</v>
      </c>
      <c r="P33" s="20" t="s">
        <v>73</v>
      </c>
      <c r="Q33" s="20" t="s">
        <v>119</v>
      </c>
      <c r="R33" s="73" t="s">
        <v>224</v>
      </c>
      <c r="S33" s="76"/>
      <c r="T33" s="75" t="s">
        <v>219</v>
      </c>
      <c r="U33" s="24" t="s">
        <v>121</v>
      </c>
      <c r="Y33" s="2" t="e">
        <f>VLOOKUP(I33,#REF!,2,0)</f>
        <v>#REF!</v>
      </c>
    </row>
    <row r="34" s="2" customFormat="1" ht="321" customHeight="1" spans="1:25">
      <c r="A34" s="36">
        <v>29</v>
      </c>
      <c r="B34" s="37">
        <v>4</v>
      </c>
      <c r="C34" s="36"/>
      <c r="D34" s="36"/>
      <c r="E34" s="36"/>
      <c r="F34" s="36"/>
      <c r="G34" s="36"/>
      <c r="H34" s="36"/>
      <c r="I34" s="36" t="s">
        <v>88</v>
      </c>
      <c r="J34" s="65" t="s">
        <v>126</v>
      </c>
      <c r="K34" s="36">
        <v>1</v>
      </c>
      <c r="L34" s="36" t="s">
        <v>115</v>
      </c>
      <c r="M34" s="56" t="s">
        <v>230</v>
      </c>
      <c r="N34" s="56" t="s">
        <v>231</v>
      </c>
      <c r="O34" s="52" t="s">
        <v>129</v>
      </c>
      <c r="P34" s="52" t="s">
        <v>73</v>
      </c>
      <c r="Q34" s="52" t="s">
        <v>130</v>
      </c>
      <c r="R34" s="73"/>
      <c r="S34" s="76"/>
      <c r="T34" s="75"/>
      <c r="U34" s="24"/>
      <c r="W34" s="24"/>
    </row>
    <row r="35" s="3" customFormat="1" ht="383.25" spans="1:25">
      <c r="A35" s="36">
        <v>30</v>
      </c>
      <c r="B35" s="37">
        <v>5</v>
      </c>
      <c r="C35" s="36"/>
      <c r="D35" s="36" t="s">
        <v>113</v>
      </c>
      <c r="E35" s="36" t="s">
        <v>113</v>
      </c>
      <c r="F35" s="36" t="s">
        <v>113</v>
      </c>
      <c r="G35" s="36" t="s">
        <v>113</v>
      </c>
      <c r="H35" s="36" t="s">
        <v>113</v>
      </c>
      <c r="I35" s="52" t="s">
        <v>98</v>
      </c>
      <c r="J35" s="77" t="s">
        <v>232</v>
      </c>
      <c r="K35" s="36">
        <v>1</v>
      </c>
      <c r="L35" s="52" t="s">
        <v>115</v>
      </c>
      <c r="M35" s="55" t="s">
        <v>101</v>
      </c>
      <c r="N35" s="56" t="s">
        <v>233</v>
      </c>
      <c r="O35" s="73" t="s">
        <v>84</v>
      </c>
      <c r="P35" s="20" t="s">
        <v>73</v>
      </c>
      <c r="Q35" s="73" t="s">
        <v>119</v>
      </c>
      <c r="R35" s="73"/>
      <c r="S35" s="76"/>
      <c r="T35" s="75" t="s">
        <v>219</v>
      </c>
      <c r="U35" s="24" t="s">
        <v>121</v>
      </c>
      <c r="Y35" s="2" t="e">
        <f>VLOOKUP(I35,#REF!,2,0)</f>
        <v>#REF!</v>
      </c>
    </row>
    <row r="36" s="2" customFormat="1" ht="382.5" spans="1:25">
      <c r="A36" s="36">
        <v>31</v>
      </c>
      <c r="B36" s="37">
        <v>6</v>
      </c>
      <c r="C36" s="36"/>
      <c r="D36" s="36" t="s">
        <v>113</v>
      </c>
      <c r="E36" s="36" t="s">
        <v>113</v>
      </c>
      <c r="F36" s="36" t="s">
        <v>113</v>
      </c>
      <c r="G36" s="36" t="s">
        <v>113</v>
      </c>
      <c r="H36" s="36" t="s">
        <v>113</v>
      </c>
      <c r="I36" s="52" t="s">
        <v>132</v>
      </c>
      <c r="J36" s="47" t="s">
        <v>133</v>
      </c>
      <c r="K36" s="52">
        <v>1</v>
      </c>
      <c r="L36" s="52" t="s">
        <v>115</v>
      </c>
      <c r="M36" s="55" t="s">
        <v>134</v>
      </c>
      <c r="N36" s="56" t="s">
        <v>234</v>
      </c>
      <c r="O36" s="20" t="s">
        <v>129</v>
      </c>
      <c r="P36" s="20" t="s">
        <v>77</v>
      </c>
      <c r="Q36" s="20" t="s">
        <v>130</v>
      </c>
      <c r="R36" s="73"/>
      <c r="S36" s="76"/>
      <c r="T36" s="75" t="s">
        <v>219</v>
      </c>
      <c r="U36" s="24" t="s">
        <v>121</v>
      </c>
      <c r="Y36" s="2" t="e">
        <f>VLOOKUP(I36,#REF!,2,0)</f>
        <v>#REF!</v>
      </c>
    </row>
    <row r="37" s="2" customFormat="1" ht="409" customHeight="1" spans="1:25">
      <c r="A37" s="36">
        <v>32</v>
      </c>
      <c r="B37" s="37">
        <v>7</v>
      </c>
      <c r="C37" s="36"/>
      <c r="D37" s="36" t="s">
        <v>113</v>
      </c>
      <c r="E37" s="36" t="s">
        <v>113</v>
      </c>
      <c r="F37" s="36" t="s">
        <v>113</v>
      </c>
      <c r="G37" s="36" t="s">
        <v>113</v>
      </c>
      <c r="H37" s="36" t="s">
        <v>113</v>
      </c>
      <c r="I37" s="52" t="s">
        <v>235</v>
      </c>
      <c r="J37" s="47" t="s">
        <v>133</v>
      </c>
      <c r="K37" s="52">
        <v>1</v>
      </c>
      <c r="L37" s="52" t="s">
        <v>115</v>
      </c>
      <c r="M37" s="55" t="s">
        <v>236</v>
      </c>
      <c r="N37" s="56" t="s">
        <v>237</v>
      </c>
      <c r="O37" s="20" t="s">
        <v>129</v>
      </c>
      <c r="P37" s="20" t="s">
        <v>77</v>
      </c>
      <c r="Q37" s="20" t="s">
        <v>130</v>
      </c>
      <c r="R37" s="73"/>
      <c r="S37" s="76"/>
      <c r="T37" s="75" t="s">
        <v>219</v>
      </c>
      <c r="U37" s="24" t="s">
        <v>121</v>
      </c>
      <c r="Y37" s="2" t="e">
        <f>VLOOKUP(I37,#REF!,2,0)</f>
        <v>#REF!</v>
      </c>
    </row>
    <row r="38" s="2" customFormat="1" ht="292.5" spans="1:25">
      <c r="A38" s="36">
        <v>33</v>
      </c>
      <c r="B38" s="37">
        <v>8</v>
      </c>
      <c r="C38" s="46"/>
      <c r="D38" s="46" t="s">
        <v>113</v>
      </c>
      <c r="E38" s="46" t="s">
        <v>113</v>
      </c>
      <c r="F38" s="46" t="s">
        <v>113</v>
      </c>
      <c r="G38" s="46" t="s">
        <v>113</v>
      </c>
      <c r="H38" s="46" t="s">
        <v>113</v>
      </c>
      <c r="I38" s="64" t="s">
        <v>136</v>
      </c>
      <c r="J38" s="65" t="s">
        <v>133</v>
      </c>
      <c r="K38" s="52">
        <v>1</v>
      </c>
      <c r="L38" s="52" t="s">
        <v>115</v>
      </c>
      <c r="M38" s="78" t="s">
        <v>137</v>
      </c>
      <c r="N38" s="28" t="s">
        <v>238</v>
      </c>
      <c r="O38" s="20" t="s">
        <v>139</v>
      </c>
      <c r="P38" s="25" t="s">
        <v>73</v>
      </c>
      <c r="Q38" s="20" t="s">
        <v>130</v>
      </c>
      <c r="R38" s="25"/>
      <c r="S38" s="79"/>
      <c r="T38" s="75" t="s">
        <v>219</v>
      </c>
      <c r="U38" s="24" t="s">
        <v>121</v>
      </c>
      <c r="Y38" s="2" t="e">
        <f>VLOOKUP(I38,#REF!,2,0)</f>
        <v>#REF!</v>
      </c>
    </row>
    <row r="39" s="2" customFormat="1" ht="315.75" spans="1:25">
      <c r="A39" s="36">
        <v>34</v>
      </c>
      <c r="B39" s="37">
        <v>9</v>
      </c>
      <c r="C39" s="36"/>
      <c r="D39" s="36" t="s">
        <v>113</v>
      </c>
      <c r="E39" s="36" t="s">
        <v>113</v>
      </c>
      <c r="F39" s="36" t="s">
        <v>113</v>
      </c>
      <c r="G39" s="36" t="s">
        <v>113</v>
      </c>
      <c r="H39" s="36" t="s">
        <v>113</v>
      </c>
      <c r="I39" s="52" t="s">
        <v>239</v>
      </c>
      <c r="J39" s="47" t="s">
        <v>82</v>
      </c>
      <c r="K39" s="52">
        <v>1</v>
      </c>
      <c r="L39" s="52" t="s">
        <v>210</v>
      </c>
      <c r="M39" s="55" t="s">
        <v>240</v>
      </c>
      <c r="N39" s="56" t="s">
        <v>241</v>
      </c>
      <c r="O39" s="20" t="s">
        <v>129</v>
      </c>
      <c r="P39" s="20" t="s">
        <v>73</v>
      </c>
      <c r="Q39" s="20" t="s">
        <v>119</v>
      </c>
      <c r="R39" s="73"/>
      <c r="S39" s="76"/>
      <c r="T39" s="75" t="s">
        <v>219</v>
      </c>
      <c r="U39" s="24" t="s">
        <v>146</v>
      </c>
    </row>
    <row r="40" s="2" customFormat="1" ht="51" customHeight="1" spans="1:25">
      <c r="A40" s="67" t="s">
        <v>242</v>
      </c>
      <c r="B40" s="67"/>
      <c r="C40" s="67"/>
      <c r="D40" s="67"/>
      <c r="E40" s="67"/>
      <c r="F40" s="67"/>
      <c r="G40" s="67"/>
      <c r="H40" s="67"/>
      <c r="I40" s="67"/>
      <c r="J40" s="31"/>
      <c r="K40" s="66">
        <f>SUM(K31:K39)</f>
        <v>9</v>
      </c>
      <c r="L40" s="66"/>
      <c r="M40" s="80"/>
      <c r="N40" s="80"/>
      <c r="O40" s="80"/>
      <c r="P40" s="80"/>
      <c r="Q40" s="80"/>
      <c r="R40" s="80"/>
      <c r="S40" s="81"/>
      <c r="T40" s="75"/>
    </row>
    <row r="41" s="2" customFormat="1" ht="157.5" spans="1:25">
      <c r="A41" s="37">
        <v>35</v>
      </c>
      <c r="B41" s="37">
        <v>1</v>
      </c>
      <c r="C41" s="37" t="s">
        <v>243</v>
      </c>
      <c r="D41" s="37" t="s">
        <v>113</v>
      </c>
      <c r="E41" s="37" t="s">
        <v>113</v>
      </c>
      <c r="F41" s="37" t="s">
        <v>113</v>
      </c>
      <c r="G41" s="37" t="s">
        <v>113</v>
      </c>
      <c r="H41" s="37" t="s">
        <v>113</v>
      </c>
      <c r="I41" s="71" t="s">
        <v>244</v>
      </c>
      <c r="J41" s="82" t="s">
        <v>63</v>
      </c>
      <c r="K41" s="52">
        <v>1</v>
      </c>
      <c r="L41" s="52" t="s">
        <v>115</v>
      </c>
      <c r="M41" s="55" t="s">
        <v>245</v>
      </c>
      <c r="N41" s="56" t="s">
        <v>246</v>
      </c>
      <c r="O41" s="73" t="s">
        <v>72</v>
      </c>
      <c r="P41" s="73" t="s">
        <v>73</v>
      </c>
      <c r="Q41" s="73" t="s">
        <v>247</v>
      </c>
      <c r="R41" s="83"/>
      <c r="S41" s="84"/>
      <c r="T41" s="85" t="s">
        <v>243</v>
      </c>
      <c r="U41" s="2" t="s">
        <v>146</v>
      </c>
    </row>
    <row r="42" s="2" customFormat="1" ht="162" customHeight="1" spans="1:25">
      <c r="A42" s="37">
        <v>36</v>
      </c>
      <c r="B42" s="37">
        <v>2</v>
      </c>
      <c r="C42" s="37"/>
      <c r="D42" s="37"/>
      <c r="E42" s="37"/>
      <c r="F42" s="37"/>
      <c r="G42" s="37"/>
      <c r="H42" s="37"/>
      <c r="I42" s="86" t="s">
        <v>248</v>
      </c>
      <c r="J42" s="87" t="s">
        <v>126</v>
      </c>
      <c r="K42" s="86">
        <v>1</v>
      </c>
      <c r="L42" s="86" t="s">
        <v>115</v>
      </c>
      <c r="M42" s="88" t="s">
        <v>249</v>
      </c>
      <c r="N42" s="89" t="s">
        <v>250</v>
      </c>
      <c r="O42" s="86" t="s">
        <v>129</v>
      </c>
      <c r="P42" s="86" t="s">
        <v>73</v>
      </c>
      <c r="Q42" s="86" t="s">
        <v>119</v>
      </c>
      <c r="R42" s="83"/>
      <c r="S42" s="84"/>
      <c r="T42" s="85"/>
    </row>
    <row r="43" s="2" customFormat="1" ht="135" spans="1:25">
      <c r="A43" s="37">
        <v>37</v>
      </c>
      <c r="B43" s="37">
        <v>3</v>
      </c>
      <c r="C43" s="36"/>
      <c r="D43" s="36" t="s">
        <v>113</v>
      </c>
      <c r="E43" s="36" t="s">
        <v>113</v>
      </c>
      <c r="F43" s="36" t="s">
        <v>113</v>
      </c>
      <c r="G43" s="36" t="s">
        <v>113</v>
      </c>
      <c r="H43" s="36" t="s">
        <v>113</v>
      </c>
      <c r="I43" s="52" t="s">
        <v>251</v>
      </c>
      <c r="J43" s="90" t="s">
        <v>126</v>
      </c>
      <c r="K43" s="52">
        <v>1</v>
      </c>
      <c r="L43" s="52" t="s">
        <v>115</v>
      </c>
      <c r="M43" s="55" t="s">
        <v>252</v>
      </c>
      <c r="N43" s="56" t="s">
        <v>253</v>
      </c>
      <c r="O43" s="73" t="s">
        <v>129</v>
      </c>
      <c r="P43" s="73" t="s">
        <v>73</v>
      </c>
      <c r="Q43" s="73" t="s">
        <v>119</v>
      </c>
      <c r="R43" s="83"/>
      <c r="S43" s="84"/>
      <c r="T43" s="85" t="s">
        <v>243</v>
      </c>
      <c r="U43" s="2" t="s">
        <v>146</v>
      </c>
    </row>
    <row r="44" s="2" customFormat="1" ht="202.5" spans="1:25">
      <c r="A44" s="37">
        <v>38</v>
      </c>
      <c r="B44" s="37">
        <v>4</v>
      </c>
      <c r="C44" s="36"/>
      <c r="D44" s="36" t="s">
        <v>113</v>
      </c>
      <c r="E44" s="36" t="s">
        <v>113</v>
      </c>
      <c r="F44" s="36" t="s">
        <v>113</v>
      </c>
      <c r="G44" s="36" t="s">
        <v>113</v>
      </c>
      <c r="H44" s="36" t="s">
        <v>113</v>
      </c>
      <c r="I44" s="52" t="s">
        <v>254</v>
      </c>
      <c r="J44" s="90" t="s">
        <v>63</v>
      </c>
      <c r="K44" s="52">
        <v>1</v>
      </c>
      <c r="L44" s="52" t="s">
        <v>115</v>
      </c>
      <c r="M44" s="55" t="s">
        <v>255</v>
      </c>
      <c r="N44" s="56" t="s">
        <v>256</v>
      </c>
      <c r="O44" s="73" t="s">
        <v>72</v>
      </c>
      <c r="P44" s="73" t="s">
        <v>73</v>
      </c>
      <c r="Q44" s="73" t="s">
        <v>247</v>
      </c>
      <c r="R44" s="83"/>
      <c r="S44" s="84"/>
      <c r="T44" s="85" t="s">
        <v>243</v>
      </c>
      <c r="U44" s="2" t="s">
        <v>205</v>
      </c>
    </row>
    <row r="45" s="2" customFormat="1" ht="135" spans="1:25">
      <c r="A45" s="37">
        <v>39</v>
      </c>
      <c r="B45" s="37">
        <v>5</v>
      </c>
      <c r="C45" s="36"/>
      <c r="D45" s="36" t="s">
        <v>113</v>
      </c>
      <c r="E45" s="36" t="s">
        <v>113</v>
      </c>
      <c r="F45" s="36" t="s">
        <v>113</v>
      </c>
      <c r="G45" s="36" t="s">
        <v>113</v>
      </c>
      <c r="H45" s="36" t="s">
        <v>113</v>
      </c>
      <c r="I45" s="52" t="s">
        <v>257</v>
      </c>
      <c r="J45" s="90" t="s">
        <v>258</v>
      </c>
      <c r="K45" s="52">
        <v>1</v>
      </c>
      <c r="L45" s="52" t="s">
        <v>259</v>
      </c>
      <c r="M45" s="55" t="s">
        <v>260</v>
      </c>
      <c r="N45" s="56" t="s">
        <v>261</v>
      </c>
      <c r="O45" s="73" t="s">
        <v>262</v>
      </c>
      <c r="P45" s="73" t="s">
        <v>93</v>
      </c>
      <c r="Q45" s="73" t="s">
        <v>258</v>
      </c>
      <c r="R45" s="83"/>
      <c r="S45" s="84"/>
      <c r="T45" s="85" t="s">
        <v>243</v>
      </c>
      <c r="U45" s="2" t="s">
        <v>205</v>
      </c>
    </row>
    <row r="46" s="2" customFormat="1" ht="180" spans="1:25">
      <c r="A46" s="37">
        <v>40</v>
      </c>
      <c r="B46" s="37">
        <v>6</v>
      </c>
      <c r="C46" s="36"/>
      <c r="D46" s="36" t="s">
        <v>113</v>
      </c>
      <c r="E46" s="36" t="s">
        <v>113</v>
      </c>
      <c r="F46" s="36" t="s">
        <v>113</v>
      </c>
      <c r="G46" s="36" t="s">
        <v>113</v>
      </c>
      <c r="H46" s="36" t="s">
        <v>113</v>
      </c>
      <c r="I46" s="52" t="s">
        <v>263</v>
      </c>
      <c r="J46" s="90" t="s">
        <v>82</v>
      </c>
      <c r="K46" s="52">
        <v>1</v>
      </c>
      <c r="L46" s="52" t="s">
        <v>115</v>
      </c>
      <c r="M46" s="55" t="s">
        <v>264</v>
      </c>
      <c r="N46" s="56" t="s">
        <v>265</v>
      </c>
      <c r="O46" s="73" t="s">
        <v>129</v>
      </c>
      <c r="P46" s="73" t="s">
        <v>266</v>
      </c>
      <c r="Q46" s="73" t="s">
        <v>119</v>
      </c>
      <c r="R46" s="83"/>
      <c r="S46" s="84"/>
      <c r="T46" s="85" t="s">
        <v>243</v>
      </c>
      <c r="U46" s="2" t="s">
        <v>205</v>
      </c>
    </row>
    <row r="47" s="2" customFormat="1" ht="180" spans="1:25">
      <c r="A47" s="37">
        <v>41</v>
      </c>
      <c r="B47" s="37">
        <v>7</v>
      </c>
      <c r="C47" s="36"/>
      <c r="D47" s="36" t="s">
        <v>113</v>
      </c>
      <c r="E47" s="36" t="s">
        <v>113</v>
      </c>
      <c r="F47" s="36" t="s">
        <v>113</v>
      </c>
      <c r="G47" s="36" t="s">
        <v>113</v>
      </c>
      <c r="H47" s="36" t="s">
        <v>113</v>
      </c>
      <c r="I47" s="52" t="s">
        <v>267</v>
      </c>
      <c r="J47" s="90" t="s">
        <v>63</v>
      </c>
      <c r="K47" s="52">
        <v>1</v>
      </c>
      <c r="L47" s="52" t="s">
        <v>115</v>
      </c>
      <c r="M47" s="55" t="s">
        <v>268</v>
      </c>
      <c r="N47" s="56" t="s">
        <v>269</v>
      </c>
      <c r="O47" s="73" t="s">
        <v>72</v>
      </c>
      <c r="P47" s="73" t="s">
        <v>73</v>
      </c>
      <c r="Q47" s="73" t="s">
        <v>247</v>
      </c>
      <c r="R47" s="83"/>
      <c r="S47" s="84"/>
      <c r="T47" s="85" t="s">
        <v>243</v>
      </c>
      <c r="U47" s="2" t="s">
        <v>205</v>
      </c>
    </row>
    <row r="48" s="2" customFormat="1" ht="157.5" spans="1:25">
      <c r="A48" s="37">
        <v>42</v>
      </c>
      <c r="B48" s="37">
        <v>8</v>
      </c>
      <c r="C48" s="36"/>
      <c r="D48" s="36" t="s">
        <v>113</v>
      </c>
      <c r="E48" s="36" t="s">
        <v>113</v>
      </c>
      <c r="F48" s="36" t="s">
        <v>113</v>
      </c>
      <c r="G48" s="36" t="s">
        <v>113</v>
      </c>
      <c r="H48" s="36" t="s">
        <v>113</v>
      </c>
      <c r="I48" s="52" t="s">
        <v>202</v>
      </c>
      <c r="J48" s="90" t="s">
        <v>82</v>
      </c>
      <c r="K48" s="52">
        <v>1</v>
      </c>
      <c r="L48" s="52" t="s">
        <v>115</v>
      </c>
      <c r="M48" s="55" t="s">
        <v>270</v>
      </c>
      <c r="N48" s="56" t="s">
        <v>271</v>
      </c>
      <c r="O48" s="73" t="s">
        <v>129</v>
      </c>
      <c r="P48" s="73" t="s">
        <v>73</v>
      </c>
      <c r="Q48" s="73" t="s">
        <v>119</v>
      </c>
      <c r="R48" s="83"/>
      <c r="S48" s="84"/>
      <c r="T48" s="85" t="s">
        <v>243</v>
      </c>
      <c r="U48" s="2" t="s">
        <v>205</v>
      </c>
    </row>
    <row r="49" s="2" customFormat="1" ht="247.5" spans="1:25">
      <c r="A49" s="37">
        <v>43</v>
      </c>
      <c r="B49" s="37">
        <v>9</v>
      </c>
      <c r="C49" s="36"/>
      <c r="D49" s="36" t="s">
        <v>113</v>
      </c>
      <c r="E49" s="36" t="s">
        <v>113</v>
      </c>
      <c r="F49" s="36" t="s">
        <v>113</v>
      </c>
      <c r="G49" s="36" t="s">
        <v>113</v>
      </c>
      <c r="H49" s="36" t="s">
        <v>113</v>
      </c>
      <c r="I49" s="52" t="s">
        <v>88</v>
      </c>
      <c r="J49" s="90" t="s">
        <v>82</v>
      </c>
      <c r="K49" s="52">
        <v>2</v>
      </c>
      <c r="L49" s="52" t="s">
        <v>115</v>
      </c>
      <c r="M49" s="55" t="s">
        <v>272</v>
      </c>
      <c r="N49" s="56" t="s">
        <v>273</v>
      </c>
      <c r="O49" s="73" t="s">
        <v>129</v>
      </c>
      <c r="P49" s="73" t="s">
        <v>73</v>
      </c>
      <c r="Q49" s="73" t="s">
        <v>119</v>
      </c>
      <c r="R49" s="83"/>
      <c r="S49" s="84"/>
      <c r="T49" s="85" t="s">
        <v>243</v>
      </c>
      <c r="U49" s="2" t="s">
        <v>205</v>
      </c>
    </row>
    <row r="50" s="2" customFormat="1" ht="270" spans="1:25">
      <c r="A50" s="37">
        <v>44</v>
      </c>
      <c r="B50" s="37">
        <v>10</v>
      </c>
      <c r="C50" s="36"/>
      <c r="D50" s="36" t="s">
        <v>113</v>
      </c>
      <c r="E50" s="36" t="s">
        <v>113</v>
      </c>
      <c r="F50" s="36" t="s">
        <v>113</v>
      </c>
      <c r="G50" s="36" t="s">
        <v>113</v>
      </c>
      <c r="H50" s="36" t="s">
        <v>113</v>
      </c>
      <c r="I50" s="52" t="s">
        <v>274</v>
      </c>
      <c r="J50" s="90" t="s">
        <v>258</v>
      </c>
      <c r="K50" s="52">
        <v>2</v>
      </c>
      <c r="L50" s="52" t="s">
        <v>259</v>
      </c>
      <c r="M50" s="55" t="s">
        <v>275</v>
      </c>
      <c r="N50" s="56" t="s">
        <v>276</v>
      </c>
      <c r="O50" s="73" t="s">
        <v>262</v>
      </c>
      <c r="P50" s="73" t="s">
        <v>93</v>
      </c>
      <c r="Q50" s="73" t="s">
        <v>258</v>
      </c>
      <c r="R50" s="83"/>
      <c r="S50" s="84"/>
      <c r="T50" s="85" t="s">
        <v>243</v>
      </c>
      <c r="U50" s="2" t="s">
        <v>205</v>
      </c>
    </row>
    <row r="51" s="3" customFormat="1" ht="324.75" spans="1:25">
      <c r="A51" s="37">
        <v>45</v>
      </c>
      <c r="B51" s="37">
        <v>11</v>
      </c>
      <c r="C51" s="36"/>
      <c r="D51" s="36" t="s">
        <v>113</v>
      </c>
      <c r="E51" s="36" t="s">
        <v>113</v>
      </c>
      <c r="F51" s="36" t="s">
        <v>113</v>
      </c>
      <c r="G51" s="36" t="s">
        <v>113</v>
      </c>
      <c r="H51" s="36" t="s">
        <v>113</v>
      </c>
      <c r="I51" s="52" t="s">
        <v>98</v>
      </c>
      <c r="J51" s="77" t="s">
        <v>232</v>
      </c>
      <c r="K51" s="36">
        <v>1</v>
      </c>
      <c r="L51" s="52" t="s">
        <v>115</v>
      </c>
      <c r="M51" s="91" t="s">
        <v>101</v>
      </c>
      <c r="N51" s="56" t="s">
        <v>277</v>
      </c>
      <c r="O51" s="73" t="s">
        <v>84</v>
      </c>
      <c r="P51" s="20" t="s">
        <v>73</v>
      </c>
      <c r="Q51" s="73" t="s">
        <v>119</v>
      </c>
      <c r="R51" s="92"/>
      <c r="S51" s="93"/>
      <c r="T51" s="85" t="s">
        <v>243</v>
      </c>
      <c r="U51" s="24" t="s">
        <v>121</v>
      </c>
      <c r="Y51" s="2" t="e">
        <f>VLOOKUP(I51,#REF!,2,0)</f>
        <v>#REF!</v>
      </c>
    </row>
    <row r="52" s="2" customFormat="1" ht="344.25" spans="1:25">
      <c r="A52" s="37">
        <v>46</v>
      </c>
      <c r="B52" s="37">
        <v>12</v>
      </c>
      <c r="C52" s="36"/>
      <c r="D52" s="36" t="s">
        <v>113</v>
      </c>
      <c r="E52" s="36" t="s">
        <v>113</v>
      </c>
      <c r="F52" s="36" t="s">
        <v>113</v>
      </c>
      <c r="G52" s="36" t="s">
        <v>113</v>
      </c>
      <c r="H52" s="36" t="s">
        <v>113</v>
      </c>
      <c r="I52" s="94" t="s">
        <v>132</v>
      </c>
      <c r="J52" s="95" t="s">
        <v>133</v>
      </c>
      <c r="K52" s="52">
        <v>1</v>
      </c>
      <c r="L52" s="52" t="s">
        <v>210</v>
      </c>
      <c r="M52" s="96" t="s">
        <v>134</v>
      </c>
      <c r="N52" s="97" t="s">
        <v>135</v>
      </c>
      <c r="O52" s="98" t="s">
        <v>129</v>
      </c>
      <c r="P52" s="98" t="s">
        <v>77</v>
      </c>
      <c r="Q52" s="99" t="s">
        <v>130</v>
      </c>
      <c r="R52" s="100"/>
      <c r="S52" s="101"/>
      <c r="T52" s="85" t="s">
        <v>243</v>
      </c>
      <c r="U52" s="24" t="s">
        <v>121</v>
      </c>
      <c r="Y52" s="2" t="e">
        <f>VLOOKUP(I52,#REF!,2,0)</f>
        <v>#REF!</v>
      </c>
    </row>
    <row r="53" s="2" customFormat="1" ht="293.25" spans="1:25">
      <c r="A53" s="37">
        <v>47</v>
      </c>
      <c r="B53" s="37">
        <v>13</v>
      </c>
      <c r="C53" s="46"/>
      <c r="D53" s="46" t="s">
        <v>113</v>
      </c>
      <c r="E53" s="46" t="s">
        <v>113</v>
      </c>
      <c r="F53" s="46" t="s">
        <v>113</v>
      </c>
      <c r="G53" s="46" t="s">
        <v>113</v>
      </c>
      <c r="H53" s="46" t="s">
        <v>113</v>
      </c>
      <c r="I53" s="102" t="s">
        <v>136</v>
      </c>
      <c r="J53" s="77" t="s">
        <v>133</v>
      </c>
      <c r="K53" s="52">
        <v>1</v>
      </c>
      <c r="L53" s="52" t="s">
        <v>115</v>
      </c>
      <c r="M53" s="103" t="s">
        <v>137</v>
      </c>
      <c r="N53" s="28" t="s">
        <v>138</v>
      </c>
      <c r="O53" s="104" t="s">
        <v>139</v>
      </c>
      <c r="P53" s="104" t="s">
        <v>73</v>
      </c>
      <c r="Q53" s="105" t="s">
        <v>130</v>
      </c>
      <c r="R53" s="106"/>
      <c r="S53" s="107"/>
      <c r="T53" s="85" t="s">
        <v>243</v>
      </c>
      <c r="U53" s="24" t="s">
        <v>121</v>
      </c>
      <c r="Y53" s="2" t="e">
        <f>VLOOKUP(I53,#REF!,2,0)</f>
        <v>#REF!</v>
      </c>
    </row>
    <row r="54" s="2" customFormat="1" ht="47" customHeight="1" spans="1:25">
      <c r="A54" s="108" t="s">
        <v>278</v>
      </c>
      <c r="B54" s="109"/>
      <c r="C54" s="109"/>
      <c r="D54" s="109"/>
      <c r="E54" s="109"/>
      <c r="F54" s="109"/>
      <c r="G54" s="109"/>
      <c r="H54" s="109"/>
      <c r="I54" s="109"/>
      <c r="J54" s="109"/>
      <c r="K54" s="66">
        <f>SUM(K41:K53)</f>
        <v>15</v>
      </c>
      <c r="L54" s="66"/>
      <c r="M54" s="80"/>
      <c r="N54" s="80"/>
      <c r="O54" s="80"/>
      <c r="P54" s="80"/>
      <c r="Q54" s="80"/>
      <c r="R54" s="80"/>
      <c r="S54" s="81"/>
      <c r="T54" s="110"/>
    </row>
    <row r="55" s="2" customFormat="1" ht="52" customHeight="1" spans="1:25">
      <c r="A55" s="111" t="s">
        <v>279</v>
      </c>
      <c r="B55" s="68"/>
      <c r="C55" s="68"/>
      <c r="D55" s="68"/>
      <c r="E55" s="68"/>
      <c r="F55" s="68"/>
      <c r="G55" s="68"/>
      <c r="H55" s="68"/>
      <c r="I55" s="68"/>
      <c r="J55" s="68"/>
      <c r="K55" s="66">
        <f>SUM(K40+K30+K9+K54)</f>
        <v>53</v>
      </c>
      <c r="L55" s="112"/>
      <c r="M55" s="113"/>
      <c r="N55" s="113"/>
      <c r="O55" s="113"/>
      <c r="P55" s="113"/>
      <c r="Q55" s="113"/>
      <c r="R55" s="113"/>
      <c r="S55" s="114"/>
      <c r="T55" s="110"/>
    </row>
  </sheetData>
  <autoFilter xmlns:etc="http://www.wps.cn/officeDocument/2017/etCustomData" ref="A3:U55" etc:filterBottomFollowUsedRange="0">
    <extLst/>
  </autoFilter>
  <mergeCells count="54">
    <mergeCell ref="A1:S1"/>
    <mergeCell ref="A2:S2"/>
    <mergeCell ref="A9:J9"/>
    <mergeCell ref="M9:S9"/>
    <mergeCell ref="A30:J30"/>
    <mergeCell ref="M30:S30"/>
    <mergeCell ref="A40:J40"/>
    <mergeCell ref="M40:S40"/>
    <mergeCell ref="A54:J54"/>
    <mergeCell ref="M54:S54"/>
    <mergeCell ref="A55:J55"/>
    <mergeCell ref="M55:S55"/>
    <mergeCell ref="C4:C5"/>
    <mergeCell ref="C7:C8"/>
    <mergeCell ref="C12:C14"/>
    <mergeCell ref="C15:C17"/>
    <mergeCell ref="C18:C19"/>
    <mergeCell ref="C20:C22"/>
    <mergeCell ref="C23:C25"/>
    <mergeCell ref="C26:C27"/>
    <mergeCell ref="C28:C29"/>
    <mergeCell ref="C31:C39"/>
    <mergeCell ref="C41:C53"/>
    <mergeCell ref="D12:D14"/>
    <mergeCell ref="D15:D19"/>
    <mergeCell ref="D20:D22"/>
    <mergeCell ref="D23:D25"/>
    <mergeCell ref="D26:D27"/>
    <mergeCell ref="D28:D29"/>
    <mergeCell ref="E12:E14"/>
    <mergeCell ref="E15:E19"/>
    <mergeCell ref="E20:E22"/>
    <mergeCell ref="E23:E25"/>
    <mergeCell ref="E26:E27"/>
    <mergeCell ref="E28:E29"/>
    <mergeCell ref="F12:F14"/>
    <mergeCell ref="F15:F19"/>
    <mergeCell ref="F20:F22"/>
    <mergeCell ref="F23:F25"/>
    <mergeCell ref="F26:F27"/>
    <mergeCell ref="F28:F29"/>
    <mergeCell ref="G12:G14"/>
    <mergeCell ref="G15:G19"/>
    <mergeCell ref="G20:G22"/>
    <mergeCell ref="G23:G25"/>
    <mergeCell ref="G26:G27"/>
    <mergeCell ref="G28:G29"/>
    <mergeCell ref="H12:H14"/>
    <mergeCell ref="H15:H19"/>
    <mergeCell ref="H20:H22"/>
    <mergeCell ref="H23:H25"/>
    <mergeCell ref="H26:H27"/>
    <mergeCell ref="H28:H29"/>
    <mergeCell ref="S12:S14"/>
  </mergeCells>
  <dataValidations count="1">
    <dataValidation type="list" allowBlank="1" showInputMessage="1" showErrorMessage="1" sqref="L23:L25">
      <formula1>"校园招聘,社会招聘,猎头寻访"</formula1>
    </dataValidation>
  </dataValidations>
  <pageMargins left="0.751388888888889" right="0.66875" top="0.786805555555556" bottom="0.472222222222222" header="0.5" footer="0.5"/>
  <pageSetup paperSize="8" scale="53" fitToHeight="0" orientation="landscape" horizontalDpi="600"/>
  <headerFooter/>
  <rowBreaks count="8" manualBreakCount="8">
    <brk id="9" max="16383" man="1"/>
    <brk id="13" max="18" man="1"/>
    <brk id="17" max="18" man="1"/>
    <brk id="25" max="18" man="1"/>
    <brk id="30" max="16383" man="1"/>
    <brk id="34" max="18" man="1"/>
    <brk id="37" max="18" man="1"/>
    <brk id="40" max="18"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市场化选聘中层管理人员</vt:lpstr>
      <vt:lpstr>普通员工引进计划表</vt:lpstr>
      <vt:lpstr>招聘计划统计表（按照部门来）-原版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庞博</cp:lastModifiedBy>
  <dcterms:created xsi:type="dcterms:W3CDTF">2024-10-23T06:59:00Z</dcterms:created>
  <dcterms:modified xsi:type="dcterms:W3CDTF">2026-06-16T06:26:41Z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44DE959BF4844837B581CC9CD59B923A_13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