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055"/>
  </bookViews>
  <sheets>
    <sheet name="Sheet1" sheetId="1" r:id="rId1"/>
  </sheets>
  <definedNames>
    <definedName name="_xlnm._FilterDatabase" localSheetId="0" hidden="1">Sheet1!$A$3:$M$3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<sst xmlns="http://schemas.openxmlformats.org/spreadsheetml/2006/main" count="235" uniqueCount="104">
  <si>
    <t>附件：</t>
  </si>
  <si>
    <t>黑河市2026年上半年事业单位公开招聘工作人员五大连池风景区岗位考试总成绩及拟进入考察人员名单</t>
  </si>
  <si>
    <t>序号</t>
  </si>
  <si>
    <t>招考单位名称</t>
  </si>
  <si>
    <t>报考岗位</t>
  </si>
  <si>
    <t>报考岗位代码</t>
  </si>
  <si>
    <t>招聘计划数</t>
  </si>
  <si>
    <t>姓名</t>
  </si>
  <si>
    <t>笔试成绩</t>
  </si>
  <si>
    <t>笔试*60%</t>
  </si>
  <si>
    <t>面试成绩</t>
  </si>
  <si>
    <t>面试*40%</t>
  </si>
  <si>
    <t>总成绩</t>
  </si>
  <si>
    <t>最终名次</t>
  </si>
  <si>
    <t xml:space="preserve">备注 </t>
  </si>
  <si>
    <t>五大连池风景名胜区自然保护区密码科技服务中心</t>
  </si>
  <si>
    <t>网络维护员</t>
  </si>
  <si>
    <t>01170101</t>
  </si>
  <si>
    <t>1</t>
  </si>
  <si>
    <t>崔志勇</t>
  </si>
  <si>
    <t>77.26</t>
  </si>
  <si>
    <t>拟进入考核体检人员</t>
  </si>
  <si>
    <t>于婧</t>
  </si>
  <si>
    <t>77.24</t>
  </si>
  <si>
    <t>2</t>
  </si>
  <si>
    <t>李佶彤</t>
  </si>
  <si>
    <t>77.30</t>
  </si>
  <si>
    <t>3</t>
  </si>
  <si>
    <t>科员</t>
  </si>
  <si>
    <t>01170102</t>
  </si>
  <si>
    <t>刘宇璇</t>
  </si>
  <si>
    <t>74.30</t>
  </si>
  <si>
    <t>李秋雨</t>
  </si>
  <si>
    <t>78.76</t>
  </si>
  <si>
    <t>孙莫然</t>
  </si>
  <si>
    <t>77.32</t>
  </si>
  <si>
    <t>五大连池风景名胜区自然保护区城市管理综合执法大队</t>
  </si>
  <si>
    <t>执法人员</t>
  </si>
  <si>
    <t>01170201</t>
  </si>
  <si>
    <t>朱宸</t>
  </si>
  <si>
    <t>78.60</t>
  </si>
  <si>
    <t>苑雷</t>
  </si>
  <si>
    <t>77.18</t>
  </si>
  <si>
    <t>王佳睿</t>
  </si>
  <si>
    <t>0</t>
  </si>
  <si>
    <t>五大连池风景名胜区自然保护区审计事务服务中心</t>
  </si>
  <si>
    <t>审计员</t>
  </si>
  <si>
    <t>01170301</t>
  </si>
  <si>
    <t>熊宇航</t>
  </si>
  <si>
    <t>76.34</t>
  </si>
  <si>
    <t>吴可心</t>
  </si>
  <si>
    <t>75.24</t>
  </si>
  <si>
    <t>杨硕</t>
  </si>
  <si>
    <t>68.20</t>
  </si>
  <si>
    <t>五大连池风景名胜区自然保护区农业农村水务和乡村振兴服务中心</t>
  </si>
  <si>
    <t>技术员</t>
  </si>
  <si>
    <t>01170401</t>
  </si>
  <si>
    <t>姜彤彤</t>
  </si>
  <si>
    <t>马烨鑫</t>
  </si>
  <si>
    <t>77.50</t>
  </si>
  <si>
    <t>闫博</t>
  </si>
  <si>
    <t>五大连池风景名胜区自然保护区卫生健康综合服务中心</t>
  </si>
  <si>
    <t>01170501</t>
  </si>
  <si>
    <t>许崇鑫</t>
  </si>
  <si>
    <t>78.2</t>
  </si>
  <si>
    <t>拟进入考察体检人员</t>
  </si>
  <si>
    <t>赵春雨</t>
  </si>
  <si>
    <t>75.44</t>
  </si>
  <si>
    <t>马强洋</t>
  </si>
  <si>
    <t>76.06</t>
  </si>
  <si>
    <t>五大连池风景名胜区自然保护区纪检信息与案件受理中心</t>
  </si>
  <si>
    <t>办案专员</t>
  </si>
  <si>
    <t>01170601</t>
  </si>
  <si>
    <t>马艾</t>
  </si>
  <si>
    <t>74.44</t>
  </si>
  <si>
    <t>陈思兵</t>
  </si>
  <si>
    <t>75.06</t>
  </si>
  <si>
    <t>兰雪</t>
  </si>
  <si>
    <t>74.72</t>
  </si>
  <si>
    <t>五大连池风景名胜区自然保护区劳动人事争议仲裁院</t>
  </si>
  <si>
    <t>01170701</t>
  </si>
  <si>
    <t>赵宇佳</t>
  </si>
  <si>
    <t>76.7</t>
  </si>
  <si>
    <t>王佳琪</t>
  </si>
  <si>
    <t>76.04</t>
  </si>
  <si>
    <t>杜鸿飞</t>
  </si>
  <si>
    <t>74.56</t>
  </si>
  <si>
    <t>五大连池风景名胜区自然保护区广播电视台</t>
  </si>
  <si>
    <t>记者</t>
  </si>
  <si>
    <t>01170801</t>
  </si>
  <si>
    <t>王星</t>
  </si>
  <si>
    <t>74.84</t>
  </si>
  <si>
    <t>李佳芮</t>
  </si>
  <si>
    <t>78.62</t>
  </si>
  <si>
    <t>张懂</t>
  </si>
  <si>
    <t>五大连池镇经济发展服务中心</t>
  </si>
  <si>
    <t>财务人员</t>
  </si>
  <si>
    <t>01170901</t>
  </si>
  <si>
    <t>张茜蔓</t>
  </si>
  <si>
    <t>76.32</t>
  </si>
  <si>
    <t>黄相相</t>
  </si>
  <si>
    <t>79.32</t>
  </si>
  <si>
    <t>刘洵</t>
  </si>
  <si>
    <t>76.88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</si>
</sst>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name val="宋体"/>
      <charset val="134"/>
      <scheme val="minor"/>
    </font>
    <font>
      <sz val="12"/>
      <color theme="1"/>
      <name val="宋体"/>
      <charset val="134"/>
      <scheme val="minor"/>
    </font>
    <font>
      <sz val="20"/>
      <color theme="1"/>
      <name val="黑体"/>
      <charset val="134"/>
    </font>
    <font>
      <b/>
      <sz val="11"/>
      <name val="Microsoft YaHei"/>
      <charset val="134"/>
    </font>
    <font>
      <b/>
      <sz val="11"/>
      <name val="宋体"/>
      <charset val="134"/>
      <scheme val="minor"/>
    </font>
    <font>
      <b/>
      <sz val="11"/>
      <color theme="1"/>
      <name val="Microsoft YaHei"/>
      <charset val="134"/>
    </font>
    <font>
      <sz val="10"/>
      <name val="Microsoft YaHei"/>
      <charset val="134"/>
    </font>
    <font>
      <sz val="11"/>
      <color indexed="8"/>
      <name val="宋体"/>
      <charset val="134"/>
      <scheme val="minor"/>
    </font>
    <font>
      <sz val="11"/>
      <name val="宋体"/>
      <charset val="134"/>
      <scheme val="major"/>
    </font>
    <font>
      <sz val="11"/>
      <color theme="1"/>
      <name val="宋体"/>
      <charset val="134"/>
      <scheme val="major"/>
    </font>
    <font>
      <sz val="10"/>
      <color theme="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5">
    <xf numFmtId="0" fontId="0" fillId="0" borderId="0" xfId="0">
      <alignment vertical="center"/>
    </xf>
    <xf numFmtId="0" fontId="0" fillId="0" borderId="0" xfId="0" applyFill="1" applyBorder="1" applyAlignment="1">
      <alignment vertical="center" wrapText="1"/>
    </xf>
    <xf numFmtId="0" fontId="0" fillId="0" borderId="0" xfId="0" applyFill="1" applyAlignment="1">
      <alignment vertical="center" wrapText="1"/>
    </xf>
    <xf numFmtId="0" fontId="1" fillId="0" borderId="0" xfId="0" applyFont="1" applyFill="1" applyAlignment="1">
      <alignment vertical="center" wrapText="1"/>
    </xf>
    <xf numFmtId="176" fontId="1" fillId="0" borderId="0" xfId="0" applyNumberFormat="1"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vertical="center"/>
    </xf>
    <xf numFmtId="0" fontId="8"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wrapText="1"/>
    </xf>
    <xf numFmtId="176" fontId="10" fillId="0" borderId="1" xfId="0" applyNumberFormat="1" applyFont="1" applyBorder="1" applyAlignment="1">
      <alignment horizontal="center" vertical="center"/>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2" fontId="0" fillId="0" borderId="0" xfId="0" applyNumberFormat="1" applyFill="1">
      <alignment vertical="center"/>
    </xf>
    <xf numFmtId="0" fontId="0" fillId="0" borderId="1" xfId="0" applyFill="1" applyBorder="1" applyAlignment="1">
      <alignment vertical="center" wrapText="1"/>
    </xf>
    <xf numFmtId="2" fontId="1" fillId="0" borderId="0" xfId="0" applyNumberFormat="1" applyFont="1" applyFill="1">
      <alignment vertical="center"/>
    </xf>
    <xf numFmtId="2" fontId="0" fillId="0" borderId="0" xfId="0" applyNumberFormat="1">
      <alignment vertical="center"/>
    </xf>
    <xf numFmtId="0" fontId="7"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49" fontId="0"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xf>
    <xf numFmtId="176" fontId="9" fillId="0" borderId="0" xfId="0" applyNumberFormat="1" applyFont="1" applyFill="1" applyBorder="1" applyAlignment="1">
      <alignment horizontal="center" vertical="center"/>
    </xf>
    <xf numFmtId="49" fontId="9" fillId="0" borderId="0" xfId="0" applyNumberFormat="1" applyFont="1" applyFill="1" applyBorder="1" applyAlignment="1">
      <alignment horizontal="center" vertical="center" wrapText="1"/>
    </xf>
    <xf numFmtId="176" fontId="10" fillId="0" borderId="0" xfId="0" applyNumberFormat="1" applyFont="1" applyBorder="1" applyAlignment="1">
      <alignment horizontal="center" vertical="center"/>
    </xf>
    <xf numFmtId="49" fontId="10" fillId="0" borderId="0" xfId="0" applyNumberFormat="1" applyFont="1" applyFill="1" applyBorder="1" applyAlignment="1">
      <alignment horizontal="center" vertical="center" wrapText="1"/>
    </xf>
    <xf numFmtId="0" fontId="8"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tabSelected="1" workbookViewId="0">
      <pane ySplit="3" topLeftCell="A4" activePane="bottomLeft" state="frozen"/>
      <selection/>
      <selection pane="bottomLeft" activeCell="O26" sqref="O26"/>
    </sheetView>
  </sheetViews>
  <sheetFormatPr defaultColWidth="9.23333333333333" defaultRowHeight="13.5"/>
  <cols>
    <col min="1" max="1" width="6.625" style="2" customWidth="1"/>
    <col min="2" max="2" width="44.375" style="2" customWidth="1"/>
    <col min="3" max="3" width="12.5" style="2" customWidth="1"/>
    <col min="4" max="4" width="12.775" style="2" customWidth="1"/>
    <col min="5" max="5" width="10.775" style="2" customWidth="1"/>
    <col min="6" max="6" width="7.825" style="2" customWidth="1"/>
    <col min="7" max="7" width="8.775" style="3" customWidth="1"/>
    <col min="8" max="8" width="11.6083333333333" style="4" customWidth="1"/>
    <col min="9" max="9" width="10.0166666666667" style="3" customWidth="1"/>
    <col min="10" max="10" width="12.4916666666667" style="4" customWidth="1"/>
    <col min="11" max="11" width="12.7916666666667" style="4" customWidth="1"/>
    <col min="12" max="12" width="9.08333333333333" style="2" customWidth="1"/>
    <col min="13" max="13" width="15.75" style="2" customWidth="1"/>
    <col min="14" max="14" width="15.875" style="2" customWidth="1"/>
    <col min="15" max="16365" width="34.7666666666667" style="2"/>
    <col min="16366" max="16378" width="9.23333333333333" style="2"/>
    <col min="16379" max="16381" width="56.9083333333333" style="2"/>
    <col min="16382" max="16384" width="9.23333333333333" style="2"/>
  </cols>
  <sheetData>
    <row r="1" ht="21" customHeight="1" spans="1:14">
      <c r="A1" s="5" t="s">
        <v>0</v>
      </c>
    </row>
    <row r="2" ht="40" customHeight="1" spans="1:14">
      <c r="A2" s="6" t="s">
        <v>1</v>
      </c>
      <c r="B2" s="6"/>
      <c r="C2" s="6"/>
      <c r="D2" s="6"/>
      <c r="E2" s="6"/>
      <c r="F2" s="6"/>
      <c r="G2" s="6"/>
      <c r="H2" s="7"/>
      <c r="I2" s="6"/>
      <c r="J2" s="7"/>
      <c r="K2" s="7"/>
      <c r="L2" s="6"/>
      <c r="M2" s="6"/>
    </row>
    <row r="3" ht="39" customHeight="1" spans="1:14">
      <c r="A3" s="8" t="s">
        <v>2</v>
      </c>
      <c r="B3" s="8" t="s">
        <v>3</v>
      </c>
      <c r="C3" s="9" t="s">
        <v>4</v>
      </c>
      <c r="D3" s="8" t="s">
        <v>5</v>
      </c>
      <c r="E3" s="10" t="s">
        <v>6</v>
      </c>
      <c r="F3" s="8" t="s">
        <v>7</v>
      </c>
      <c r="G3" s="10" t="s">
        <v>8</v>
      </c>
      <c r="H3" s="10" t="s">
        <v>9</v>
      </c>
      <c r="I3" s="10" t="s">
        <v>10</v>
      </c>
      <c r="J3" s="10" t="s">
        <v>11</v>
      </c>
      <c r="K3" s="10" t="s">
        <v>12</v>
      </c>
      <c r="L3" s="10" t="s">
        <v>13</v>
      </c>
      <c r="M3" s="11" t="s">
        <v>14</v>
      </c>
    </row>
    <row r="4" ht="21" customHeight="1" spans="1:14">
      <c r="A4" s="12">
        <v>1</v>
      </c>
      <c r="B4" s="13" t="s">
        <v>15</v>
      </c>
      <c r="C4" s="14" t="s">
        <v>16</v>
      </c>
      <c r="D4" s="35" t="s">
        <v>17</v>
      </c>
      <c r="E4" s="15" t="s">
        <v>18</v>
      </c>
      <c r="F4" s="14" t="s">
        <v>19</v>
      </c>
      <c r="G4" s="16">
        <v>70.07</v>
      </c>
      <c r="H4" s="17">
        <f>G4*60%</f>
        <v>42.042</v>
      </c>
      <c r="I4" s="18" t="s">
        <v>20</v>
      </c>
      <c r="J4" s="19">
        <f>I4*40%</f>
        <v>30.904</v>
      </c>
      <c r="K4" s="19">
        <v>72.94</v>
      </c>
      <c r="L4" s="20" t="s">
        <v>18</v>
      </c>
      <c r="M4" s="21" t="s">
        <v>21</v>
      </c>
      <c r="N4" s="22"/>
    </row>
    <row r="5" ht="22.5" customHeight="1" spans="1:14">
      <c r="A5" s="12">
        <v>2</v>
      </c>
      <c r="B5" s="13" t="s">
        <v>15</v>
      </c>
      <c r="C5" s="14" t="s">
        <v>16</v>
      </c>
      <c r="D5" s="35" t="s">
        <v>17</v>
      </c>
      <c r="E5" s="15" t="s">
        <v>18</v>
      </c>
      <c r="F5" s="14" t="s">
        <v>22</v>
      </c>
      <c r="G5" s="16">
        <v>69.43</v>
      </c>
      <c r="H5" s="17">
        <f>G5*60%</f>
        <v>41.658</v>
      </c>
      <c r="I5" s="18" t="s">
        <v>23</v>
      </c>
      <c r="J5" s="19">
        <f>I5*40%</f>
        <v>30.896</v>
      </c>
      <c r="K5" s="19">
        <v>72.56</v>
      </c>
      <c r="L5" s="20" t="s">
        <v>24</v>
      </c>
      <c r="M5" s="21"/>
      <c r="N5" s="22"/>
    </row>
    <row r="6" ht="22.5" customHeight="1" spans="1:14">
      <c r="A6" s="12">
        <v>3</v>
      </c>
      <c r="B6" s="13" t="s">
        <v>15</v>
      </c>
      <c r="C6" s="14" t="s">
        <v>16</v>
      </c>
      <c r="D6" s="14" t="s">
        <v>17</v>
      </c>
      <c r="E6" s="15" t="s">
        <v>18</v>
      </c>
      <c r="F6" s="14" t="s">
        <v>25</v>
      </c>
      <c r="G6" s="16">
        <v>66.63</v>
      </c>
      <c r="H6" s="17">
        <f>G6*60%</f>
        <v>39.978</v>
      </c>
      <c r="I6" s="18" t="s">
        <v>26</v>
      </c>
      <c r="J6" s="19">
        <f>I6*40%</f>
        <v>30.92</v>
      </c>
      <c r="K6" s="19">
        <f>SUM(H6:J6)</f>
        <v>70.898</v>
      </c>
      <c r="L6" s="20" t="s">
        <v>27</v>
      </c>
      <c r="M6" s="23"/>
      <c r="N6" s="22"/>
    </row>
    <row r="7" ht="22.5" customHeight="1" spans="1:14">
      <c r="A7" s="12">
        <v>4</v>
      </c>
      <c r="B7" s="13" t="s">
        <v>15</v>
      </c>
      <c r="C7" s="14" t="s">
        <v>28</v>
      </c>
      <c r="D7" s="35" t="s">
        <v>29</v>
      </c>
      <c r="E7" s="15" t="s">
        <v>18</v>
      </c>
      <c r="F7" s="14" t="s">
        <v>30</v>
      </c>
      <c r="G7" s="16">
        <v>70.43</v>
      </c>
      <c r="H7" s="17">
        <f>G7*60%</f>
        <v>42.258</v>
      </c>
      <c r="I7" s="18" t="s">
        <v>31</v>
      </c>
      <c r="J7" s="19">
        <f>I7*40%</f>
        <v>29.72</v>
      </c>
      <c r="K7" s="19">
        <f>SUM(H7:J7)</f>
        <v>71.978</v>
      </c>
      <c r="L7" s="20" t="s">
        <v>18</v>
      </c>
      <c r="M7" s="21" t="s">
        <v>21</v>
      </c>
      <c r="N7" s="22"/>
    </row>
    <row r="8" ht="22.5" customHeight="1" spans="1:14">
      <c r="A8" s="12">
        <v>5</v>
      </c>
      <c r="B8" s="13" t="s">
        <v>15</v>
      </c>
      <c r="C8" s="14" t="s">
        <v>28</v>
      </c>
      <c r="D8" s="14" t="s">
        <v>29</v>
      </c>
      <c r="E8" s="15" t="s">
        <v>18</v>
      </c>
      <c r="F8" s="14" t="s">
        <v>32</v>
      </c>
      <c r="G8" s="16">
        <v>62.8</v>
      </c>
      <c r="H8" s="17">
        <f>G8*60%</f>
        <v>37.68</v>
      </c>
      <c r="I8" s="18" t="s">
        <v>33</v>
      </c>
      <c r="J8" s="19">
        <f>I8*40%</f>
        <v>31.504</v>
      </c>
      <c r="K8" s="19">
        <f>SUM(H8:J8)</f>
        <v>69.184</v>
      </c>
      <c r="L8" s="20" t="s">
        <v>24</v>
      </c>
      <c r="M8" s="21"/>
      <c r="N8" s="22"/>
    </row>
    <row r="9" ht="22.5" customHeight="1" spans="1:14">
      <c r="A9" s="12">
        <v>6</v>
      </c>
      <c r="B9" s="13" t="s">
        <v>15</v>
      </c>
      <c r="C9" s="14" t="s">
        <v>28</v>
      </c>
      <c r="D9" s="14" t="s">
        <v>29</v>
      </c>
      <c r="E9" s="15" t="s">
        <v>18</v>
      </c>
      <c r="F9" s="14" t="s">
        <v>34</v>
      </c>
      <c r="G9" s="16">
        <v>63</v>
      </c>
      <c r="H9" s="17">
        <f>G9*60%</f>
        <v>37.8</v>
      </c>
      <c r="I9" s="18" t="s">
        <v>35</v>
      </c>
      <c r="J9" s="19">
        <f>I9*40%</f>
        <v>30.928</v>
      </c>
      <c r="K9" s="19">
        <f>SUM(H9:J9)</f>
        <v>68.728</v>
      </c>
      <c r="L9" s="20" t="s">
        <v>27</v>
      </c>
      <c r="M9" s="21"/>
      <c r="N9" s="22"/>
    </row>
    <row r="10" ht="22.5" customHeight="1" spans="1:14">
      <c r="A10" s="12">
        <v>7</v>
      </c>
      <c r="B10" s="13" t="s">
        <v>36</v>
      </c>
      <c r="C10" s="14" t="s">
        <v>37</v>
      </c>
      <c r="D10" s="14" t="s">
        <v>38</v>
      </c>
      <c r="E10" s="15" t="s">
        <v>18</v>
      </c>
      <c r="F10" s="14" t="s">
        <v>39</v>
      </c>
      <c r="G10" s="16">
        <v>60.87</v>
      </c>
      <c r="H10" s="17">
        <f>G10*60%</f>
        <v>36.522</v>
      </c>
      <c r="I10" s="18" t="s">
        <v>40</v>
      </c>
      <c r="J10" s="19">
        <f>I10*40%</f>
        <v>31.44</v>
      </c>
      <c r="K10" s="19">
        <f>SUM(H10:J10)</f>
        <v>67.962</v>
      </c>
      <c r="L10" s="20" t="s">
        <v>18</v>
      </c>
      <c r="M10" s="21" t="s">
        <v>21</v>
      </c>
      <c r="N10" s="22"/>
    </row>
    <row r="11" ht="22.5" customHeight="1" spans="1:14">
      <c r="A11" s="12">
        <v>8</v>
      </c>
      <c r="B11" s="13" t="s">
        <v>36</v>
      </c>
      <c r="C11" s="14" t="s">
        <v>37</v>
      </c>
      <c r="D11" s="14" t="s">
        <v>38</v>
      </c>
      <c r="E11" s="15" t="s">
        <v>18</v>
      </c>
      <c r="F11" s="14" t="s">
        <v>41</v>
      </c>
      <c r="G11" s="16">
        <v>59.57</v>
      </c>
      <c r="H11" s="17">
        <f>G11*60%</f>
        <v>35.742</v>
      </c>
      <c r="I11" s="18" t="s">
        <v>42</v>
      </c>
      <c r="J11" s="19">
        <f>I11*40%</f>
        <v>30.872</v>
      </c>
      <c r="K11" s="19">
        <f>SUM(H11:J11)</f>
        <v>66.614</v>
      </c>
      <c r="L11" s="20" t="s">
        <v>24</v>
      </c>
      <c r="M11" s="21"/>
      <c r="N11" s="22"/>
    </row>
    <row r="12" ht="22.5" customHeight="1" spans="1:14">
      <c r="A12" s="12">
        <v>9</v>
      </c>
      <c r="B12" s="13" t="s">
        <v>36</v>
      </c>
      <c r="C12" s="14" t="s">
        <v>37</v>
      </c>
      <c r="D12" s="35" t="s">
        <v>38</v>
      </c>
      <c r="E12" s="15" t="s">
        <v>18</v>
      </c>
      <c r="F12" s="14" t="s">
        <v>43</v>
      </c>
      <c r="G12" s="16">
        <v>61.73</v>
      </c>
      <c r="H12" s="17">
        <f>G12*60%</f>
        <v>37.038</v>
      </c>
      <c r="I12" s="18" t="s">
        <v>44</v>
      </c>
      <c r="J12" s="19">
        <f>I12*40%</f>
        <v>0</v>
      </c>
      <c r="K12" s="19">
        <f>SUM(H12:J12)</f>
        <v>37.038</v>
      </c>
      <c r="L12" s="20" t="s">
        <v>27</v>
      </c>
      <c r="M12" s="23"/>
      <c r="N12" s="22"/>
    </row>
    <row r="13" ht="22.5" customHeight="1" spans="1:14">
      <c r="A13" s="12">
        <v>10</v>
      </c>
      <c r="B13" s="13" t="s">
        <v>45</v>
      </c>
      <c r="C13" s="14" t="s">
        <v>46</v>
      </c>
      <c r="D13" s="35" t="s">
        <v>47</v>
      </c>
      <c r="E13" s="15" t="s">
        <v>18</v>
      </c>
      <c r="F13" s="14" t="s">
        <v>48</v>
      </c>
      <c r="G13" s="16">
        <v>67.07</v>
      </c>
      <c r="H13" s="17">
        <f>G13*60%</f>
        <v>40.242</v>
      </c>
      <c r="I13" s="18" t="s">
        <v>49</v>
      </c>
      <c r="J13" s="19">
        <f>I13*40%</f>
        <v>30.536</v>
      </c>
      <c r="K13" s="19">
        <f>SUM(H13:J13)</f>
        <v>70.778</v>
      </c>
      <c r="L13" s="20" t="s">
        <v>18</v>
      </c>
      <c r="M13" s="21" t="s">
        <v>21</v>
      </c>
      <c r="N13" s="22"/>
    </row>
    <row r="14" ht="22.5" customHeight="1" spans="1:14">
      <c r="A14" s="12">
        <v>11</v>
      </c>
      <c r="B14" s="13" t="s">
        <v>45</v>
      </c>
      <c r="C14" s="14" t="s">
        <v>46</v>
      </c>
      <c r="D14" s="14" t="s">
        <v>47</v>
      </c>
      <c r="E14" s="15" t="s">
        <v>18</v>
      </c>
      <c r="F14" s="14" t="s">
        <v>50</v>
      </c>
      <c r="G14" s="16">
        <v>62.53</v>
      </c>
      <c r="H14" s="17">
        <f>G14*60%</f>
        <v>37.518</v>
      </c>
      <c r="I14" s="18" t="s">
        <v>51</v>
      </c>
      <c r="J14" s="19">
        <v>30.1</v>
      </c>
      <c r="K14" s="19">
        <f>SUM(H14:J14)</f>
        <v>67.618</v>
      </c>
      <c r="L14" s="20" t="s">
        <v>24</v>
      </c>
      <c r="M14" s="21"/>
      <c r="N14" s="22"/>
    </row>
    <row r="15" ht="22.5" customHeight="1" spans="1:14">
      <c r="A15" s="12">
        <v>12</v>
      </c>
      <c r="B15" s="13" t="s">
        <v>45</v>
      </c>
      <c r="C15" s="14" t="s">
        <v>46</v>
      </c>
      <c r="D15" s="14" t="s">
        <v>47</v>
      </c>
      <c r="E15" s="15" t="s">
        <v>18</v>
      </c>
      <c r="F15" s="14" t="s">
        <v>52</v>
      </c>
      <c r="G15" s="16">
        <v>65.67</v>
      </c>
      <c r="H15" s="17">
        <f>G15*60%</f>
        <v>39.402</v>
      </c>
      <c r="I15" s="18" t="s">
        <v>53</v>
      </c>
      <c r="J15" s="19">
        <f>I15*40%</f>
        <v>27.28</v>
      </c>
      <c r="K15" s="19">
        <f>SUM(H15:J15)</f>
        <v>66.682</v>
      </c>
      <c r="L15" s="20" t="s">
        <v>27</v>
      </c>
      <c r="M15" s="21"/>
      <c r="N15" s="22"/>
    </row>
    <row r="16" ht="22.5" customHeight="1" spans="1:14">
      <c r="A16" s="12">
        <v>13</v>
      </c>
      <c r="B16" s="13" t="s">
        <v>54</v>
      </c>
      <c r="C16" s="14" t="s">
        <v>55</v>
      </c>
      <c r="D16" s="35" t="s">
        <v>56</v>
      </c>
      <c r="E16" s="15" t="s">
        <v>18</v>
      </c>
      <c r="F16" s="14" t="s">
        <v>57</v>
      </c>
      <c r="G16" s="16">
        <v>70.73</v>
      </c>
      <c r="H16" s="17">
        <f>G16*60%</f>
        <v>42.438</v>
      </c>
      <c r="I16" s="18" t="s">
        <v>40</v>
      </c>
      <c r="J16" s="19">
        <f>I16*40%</f>
        <v>31.44</v>
      </c>
      <c r="K16" s="19">
        <f>SUM(H16:J16)</f>
        <v>73.878</v>
      </c>
      <c r="L16" s="20" t="s">
        <v>18</v>
      </c>
      <c r="M16" s="21" t="s">
        <v>21</v>
      </c>
      <c r="N16" s="22"/>
    </row>
    <row r="17" ht="22.5" customHeight="1" spans="1:14">
      <c r="A17" s="12">
        <v>14</v>
      </c>
      <c r="B17" s="13" t="s">
        <v>54</v>
      </c>
      <c r="C17" s="14" t="s">
        <v>55</v>
      </c>
      <c r="D17" s="14" t="s">
        <v>56</v>
      </c>
      <c r="E17" s="15" t="s">
        <v>18</v>
      </c>
      <c r="F17" s="14" t="s">
        <v>58</v>
      </c>
      <c r="G17" s="16">
        <v>54.53</v>
      </c>
      <c r="H17" s="17">
        <f>G17*60%</f>
        <v>32.718</v>
      </c>
      <c r="I17" s="18" t="s">
        <v>59</v>
      </c>
      <c r="J17" s="19">
        <f>I17*40%</f>
        <v>31</v>
      </c>
      <c r="K17" s="19">
        <f>SUM(H17:J17)</f>
        <v>63.718</v>
      </c>
      <c r="L17" s="20" t="s">
        <v>24</v>
      </c>
      <c r="M17" s="21"/>
      <c r="N17" s="22"/>
    </row>
    <row r="18" ht="22.5" customHeight="1" spans="1:14">
      <c r="A18" s="12">
        <v>15</v>
      </c>
      <c r="B18" s="13" t="s">
        <v>54</v>
      </c>
      <c r="C18" s="14" t="s">
        <v>55</v>
      </c>
      <c r="D18" s="14" t="s">
        <v>56</v>
      </c>
      <c r="E18" s="15" t="s">
        <v>18</v>
      </c>
      <c r="F18" s="14" t="s">
        <v>60</v>
      </c>
      <c r="G18" s="16">
        <v>59</v>
      </c>
      <c r="H18" s="17">
        <f>G18*60%</f>
        <v>35.4</v>
      </c>
      <c r="I18" s="18" t="s">
        <v>44</v>
      </c>
      <c r="J18" s="19">
        <f>I18*40%</f>
        <v>0</v>
      </c>
      <c r="K18" s="19">
        <f>SUM(H18:J18)</f>
        <v>35.4</v>
      </c>
      <c r="L18" s="20" t="s">
        <v>27</v>
      </c>
      <c r="M18" s="23"/>
      <c r="N18" s="22"/>
    </row>
    <row r="19" ht="22.5" customHeight="1" spans="1:14">
      <c r="A19" s="12">
        <v>16</v>
      </c>
      <c r="B19" s="13" t="s">
        <v>61</v>
      </c>
      <c r="C19" s="14" t="s">
        <v>28</v>
      </c>
      <c r="D19" s="35" t="s">
        <v>62</v>
      </c>
      <c r="E19" s="15" t="s">
        <v>18</v>
      </c>
      <c r="F19" s="14" t="s">
        <v>63</v>
      </c>
      <c r="G19" s="16">
        <v>69.3</v>
      </c>
      <c r="H19" s="17">
        <f>G19*60%</f>
        <v>41.58</v>
      </c>
      <c r="I19" s="18" t="s">
        <v>64</v>
      </c>
      <c r="J19" s="19">
        <f>I19*40%</f>
        <v>31.28</v>
      </c>
      <c r="K19" s="19">
        <f>SUM(H19:J19)</f>
        <v>72.86</v>
      </c>
      <c r="L19" s="20" t="s">
        <v>18</v>
      </c>
      <c r="M19" s="21" t="s">
        <v>65</v>
      </c>
      <c r="N19" s="24"/>
    </row>
    <row r="20" customFormat="1" ht="22.5" customHeight="1" spans="1:14">
      <c r="A20" s="12">
        <v>17</v>
      </c>
      <c r="B20" s="13" t="s">
        <v>61</v>
      </c>
      <c r="C20" s="14" t="s">
        <v>28</v>
      </c>
      <c r="D20" s="14" t="s">
        <v>62</v>
      </c>
      <c r="E20" s="15" t="s">
        <v>18</v>
      </c>
      <c r="F20" s="14" t="s">
        <v>66</v>
      </c>
      <c r="G20" s="16">
        <v>67.8</v>
      </c>
      <c r="H20" s="17">
        <f>G20*60%</f>
        <v>40.68</v>
      </c>
      <c r="I20" s="18" t="s">
        <v>67</v>
      </c>
      <c r="J20" s="19">
        <f>I20*40%</f>
        <v>30.176</v>
      </c>
      <c r="K20" s="19">
        <f>SUM(H20:J20)</f>
        <v>70.856</v>
      </c>
      <c r="L20" s="20" t="s">
        <v>24</v>
      </c>
      <c r="M20" s="21"/>
      <c r="N20" s="22"/>
    </row>
    <row r="21" s="1" customFormat="1" ht="22.5" customHeight="1" spans="1:14">
      <c r="A21" s="12">
        <v>18</v>
      </c>
      <c r="B21" s="13" t="s">
        <v>61</v>
      </c>
      <c r="C21" s="14" t="s">
        <v>28</v>
      </c>
      <c r="D21" s="14" t="s">
        <v>62</v>
      </c>
      <c r="E21" s="15" t="s">
        <v>18</v>
      </c>
      <c r="F21" s="14" t="s">
        <v>68</v>
      </c>
      <c r="G21" s="16">
        <v>65.9</v>
      </c>
      <c r="H21" s="17">
        <f>G21*60%</f>
        <v>39.54</v>
      </c>
      <c r="I21" s="18" t="s">
        <v>69</v>
      </c>
      <c r="J21" s="19">
        <f>I21*40%</f>
        <v>30.424</v>
      </c>
      <c r="K21" s="19">
        <f>SUM(H21:J21)</f>
        <v>69.964</v>
      </c>
      <c r="L21" s="20" t="s">
        <v>27</v>
      </c>
      <c r="M21" s="21"/>
      <c r="N21" s="22"/>
    </row>
    <row r="22" s="1" customFormat="1" ht="22.5" customHeight="1" spans="1:14">
      <c r="A22" s="12">
        <v>19</v>
      </c>
      <c r="B22" s="13" t="s">
        <v>70</v>
      </c>
      <c r="C22" s="14" t="s">
        <v>71</v>
      </c>
      <c r="D22" s="35" t="s">
        <v>72</v>
      </c>
      <c r="E22" s="15" t="s">
        <v>18</v>
      </c>
      <c r="F22" s="14" t="s">
        <v>73</v>
      </c>
      <c r="G22" s="16">
        <v>71.3</v>
      </c>
      <c r="H22" s="17">
        <f>G22*60%</f>
        <v>42.78</v>
      </c>
      <c r="I22" s="18" t="s">
        <v>74</v>
      </c>
      <c r="J22" s="19">
        <f>I22*40%</f>
        <v>29.776</v>
      </c>
      <c r="K22" s="19">
        <f>SUM(H22:J22)</f>
        <v>72.556</v>
      </c>
      <c r="L22" s="20" t="s">
        <v>18</v>
      </c>
      <c r="M22" s="21" t="s">
        <v>65</v>
      </c>
      <c r="N22" s="22"/>
    </row>
    <row r="23" s="1" customFormat="1" ht="22.5" customHeight="1" spans="1:14">
      <c r="A23" s="12">
        <v>20</v>
      </c>
      <c r="B23" s="13" t="s">
        <v>70</v>
      </c>
      <c r="C23" s="14" t="s">
        <v>71</v>
      </c>
      <c r="D23" s="14" t="s">
        <v>72</v>
      </c>
      <c r="E23" s="15" t="s">
        <v>18</v>
      </c>
      <c r="F23" s="14" t="s">
        <v>75</v>
      </c>
      <c r="G23" s="16">
        <v>60.93</v>
      </c>
      <c r="H23" s="17">
        <f>G23*60%</f>
        <v>36.558</v>
      </c>
      <c r="I23" s="18" t="s">
        <v>76</v>
      </c>
      <c r="J23" s="19">
        <v>30.02</v>
      </c>
      <c r="K23" s="19">
        <f>SUM(H23:J23)</f>
        <v>66.578</v>
      </c>
      <c r="L23" s="20" t="s">
        <v>24</v>
      </c>
      <c r="M23" s="23"/>
      <c r="N23" s="22"/>
    </row>
    <row r="24" s="1" customFormat="1" ht="22.5" customHeight="1" spans="1:14">
      <c r="A24" s="12">
        <v>21</v>
      </c>
      <c r="B24" s="13" t="s">
        <v>70</v>
      </c>
      <c r="C24" s="14" t="s">
        <v>71</v>
      </c>
      <c r="D24" s="14" t="s">
        <v>72</v>
      </c>
      <c r="E24" s="15" t="s">
        <v>18</v>
      </c>
      <c r="F24" s="14" t="s">
        <v>77</v>
      </c>
      <c r="G24" s="16">
        <v>58.93</v>
      </c>
      <c r="H24" s="17">
        <f>G24*60%</f>
        <v>35.358</v>
      </c>
      <c r="I24" s="18" t="s">
        <v>78</v>
      </c>
      <c r="J24" s="19">
        <v>29.89</v>
      </c>
      <c r="K24" s="19">
        <f>SUM(H24:J24)</f>
        <v>65.248</v>
      </c>
      <c r="L24" s="20" t="s">
        <v>27</v>
      </c>
      <c r="M24" s="23"/>
      <c r="N24" s="22"/>
    </row>
    <row r="25" s="1" customFormat="1" ht="22.5" customHeight="1" spans="1:14">
      <c r="A25" s="12">
        <v>22</v>
      </c>
      <c r="B25" s="13" t="s">
        <v>79</v>
      </c>
      <c r="C25" s="14" t="s">
        <v>28</v>
      </c>
      <c r="D25" s="14" t="s">
        <v>80</v>
      </c>
      <c r="E25" s="15" t="s">
        <v>18</v>
      </c>
      <c r="F25" s="14" t="s">
        <v>81</v>
      </c>
      <c r="G25" s="16">
        <v>68.67</v>
      </c>
      <c r="H25" s="17">
        <f>G25*60%</f>
        <v>41.202</v>
      </c>
      <c r="I25" s="18" t="s">
        <v>82</v>
      </c>
      <c r="J25" s="19">
        <f>I25*40%</f>
        <v>30.68</v>
      </c>
      <c r="K25" s="19">
        <f>SUM(H25:J25)</f>
        <v>71.882</v>
      </c>
      <c r="L25" s="20" t="s">
        <v>18</v>
      </c>
      <c r="M25" s="21" t="s">
        <v>65</v>
      </c>
      <c r="N25" s="22"/>
    </row>
    <row r="26" s="1" customFormat="1" ht="22.5" customHeight="1" spans="1:14">
      <c r="A26" s="12">
        <v>23</v>
      </c>
      <c r="B26" s="13" t="s">
        <v>79</v>
      </c>
      <c r="C26" s="14" t="s">
        <v>28</v>
      </c>
      <c r="D26" s="35" t="s">
        <v>80</v>
      </c>
      <c r="E26" s="15" t="s">
        <v>18</v>
      </c>
      <c r="F26" s="14" t="s">
        <v>83</v>
      </c>
      <c r="G26" s="16">
        <v>68.9</v>
      </c>
      <c r="H26" s="17">
        <f>G26*60%</f>
        <v>41.34</v>
      </c>
      <c r="I26" s="18" t="s">
        <v>84</v>
      </c>
      <c r="J26" s="19">
        <f>I26*40%</f>
        <v>30.416</v>
      </c>
      <c r="K26" s="19">
        <f>SUM(H26:J26)</f>
        <v>71.756</v>
      </c>
      <c r="L26" s="20" t="s">
        <v>24</v>
      </c>
      <c r="M26" s="23"/>
      <c r="N26" s="22"/>
    </row>
    <row r="27" s="1" customFormat="1" ht="22.5" customHeight="1" spans="1:14">
      <c r="A27" s="12">
        <v>24</v>
      </c>
      <c r="B27" s="13" t="s">
        <v>79</v>
      </c>
      <c r="C27" s="14" t="s">
        <v>28</v>
      </c>
      <c r="D27" s="14" t="s">
        <v>80</v>
      </c>
      <c r="E27" s="15" t="s">
        <v>18</v>
      </c>
      <c r="F27" s="14" t="s">
        <v>85</v>
      </c>
      <c r="G27" s="16">
        <v>63.97</v>
      </c>
      <c r="H27" s="17">
        <f>G27*60%</f>
        <v>38.382</v>
      </c>
      <c r="I27" s="18" t="s">
        <v>86</v>
      </c>
      <c r="J27" s="19">
        <v>29.82</v>
      </c>
      <c r="K27" s="19">
        <f>SUM(H27:J27)</f>
        <v>68.202</v>
      </c>
      <c r="L27" s="20" t="s">
        <v>27</v>
      </c>
      <c r="M27" s="23"/>
      <c r="N27" s="22"/>
    </row>
    <row r="28" s="1" customFormat="1" ht="22.5" customHeight="1" spans="1:14">
      <c r="A28" s="12">
        <v>25</v>
      </c>
      <c r="B28" s="13" t="s">
        <v>87</v>
      </c>
      <c r="C28" s="14" t="s">
        <v>88</v>
      </c>
      <c r="D28" s="14" t="s">
        <v>89</v>
      </c>
      <c r="E28" s="15" t="s">
        <v>18</v>
      </c>
      <c r="F28" s="14" t="s">
        <v>90</v>
      </c>
      <c r="G28" s="16">
        <v>70.13</v>
      </c>
      <c r="H28" s="17">
        <f>G28*60%</f>
        <v>42.078</v>
      </c>
      <c r="I28" s="18" t="s">
        <v>91</v>
      </c>
      <c r="J28" s="19">
        <f>I28*40%</f>
        <v>29.936</v>
      </c>
      <c r="K28" s="19">
        <v>72.02</v>
      </c>
      <c r="L28" s="20" t="s">
        <v>18</v>
      </c>
      <c r="M28" s="21" t="s">
        <v>65</v>
      </c>
      <c r="N28" s="22"/>
    </row>
    <row r="29" s="1" customFormat="1" ht="22.5" customHeight="1" spans="1:14">
      <c r="A29" s="12">
        <v>26</v>
      </c>
      <c r="B29" s="13" t="s">
        <v>87</v>
      </c>
      <c r="C29" s="14" t="s">
        <v>88</v>
      </c>
      <c r="D29" s="14" t="s">
        <v>89</v>
      </c>
      <c r="E29" s="15" t="s">
        <v>18</v>
      </c>
      <c r="F29" s="14" t="s">
        <v>92</v>
      </c>
      <c r="G29" s="16">
        <v>62</v>
      </c>
      <c r="H29" s="17">
        <f>G29*60%</f>
        <v>37.2</v>
      </c>
      <c r="I29" s="18" t="s">
        <v>93</v>
      </c>
      <c r="J29" s="19">
        <f>I29*40%</f>
        <v>31.448</v>
      </c>
      <c r="K29" s="19">
        <f>SUM(H29:J29)</f>
        <v>68.648</v>
      </c>
      <c r="L29" s="20" t="s">
        <v>24</v>
      </c>
      <c r="M29" s="23"/>
      <c r="N29" s="22"/>
    </row>
    <row r="30" s="1" customFormat="1" ht="22.5" customHeight="1" spans="1:14">
      <c r="A30" s="12">
        <v>27</v>
      </c>
      <c r="B30" s="13" t="s">
        <v>87</v>
      </c>
      <c r="C30" s="14" t="s">
        <v>88</v>
      </c>
      <c r="D30" s="35" t="s">
        <v>89</v>
      </c>
      <c r="E30" s="15" t="s">
        <v>18</v>
      </c>
      <c r="F30" s="14" t="s">
        <v>94</v>
      </c>
      <c r="G30" s="16">
        <v>70.77</v>
      </c>
      <c r="H30" s="17">
        <f>G30*60%</f>
        <v>42.462</v>
      </c>
      <c r="I30" s="18" t="s">
        <v>44</v>
      </c>
      <c r="J30" s="19">
        <f>I30*40%</f>
        <v>0</v>
      </c>
      <c r="K30" s="19">
        <f>SUM(H30:J30)</f>
        <v>42.462</v>
      </c>
      <c r="L30" s="20" t="s">
        <v>27</v>
      </c>
      <c r="M30" s="23"/>
      <c r="N30" s="25"/>
    </row>
    <row r="31" s="1" customFormat="1" ht="22.5" customHeight="1" spans="1:14">
      <c r="A31" s="12">
        <v>28</v>
      </c>
      <c r="B31" s="13" t="s">
        <v>95</v>
      </c>
      <c r="C31" s="14" t="s">
        <v>96</v>
      </c>
      <c r="D31" s="35" t="s">
        <v>97</v>
      </c>
      <c r="E31" s="15" t="s">
        <v>18</v>
      </c>
      <c r="F31" s="14" t="s">
        <v>98</v>
      </c>
      <c r="G31" s="16">
        <v>68.73</v>
      </c>
      <c r="H31" s="17">
        <f>G31*60%</f>
        <v>41.238</v>
      </c>
      <c r="I31" s="18" t="s">
        <v>99</v>
      </c>
      <c r="J31" s="19">
        <f>I31*40%</f>
        <v>30.528</v>
      </c>
      <c r="K31" s="19">
        <f>SUM(H31:J31)</f>
        <v>71.766</v>
      </c>
      <c r="L31" s="20" t="s">
        <v>18</v>
      </c>
      <c r="M31" s="21" t="s">
        <v>65</v>
      </c>
      <c r="N31" s="25"/>
    </row>
    <row r="32" s="1" customFormat="1" ht="22.5" customHeight="1" spans="1:14">
      <c r="A32" s="12">
        <v>29</v>
      </c>
      <c r="B32" s="13" t="s">
        <v>95</v>
      </c>
      <c r="C32" s="14" t="s">
        <v>96</v>
      </c>
      <c r="D32" s="14" t="s">
        <v>97</v>
      </c>
      <c r="E32" s="15" t="s">
        <v>18</v>
      </c>
      <c r="F32" s="14" t="s">
        <v>100</v>
      </c>
      <c r="G32" s="16">
        <v>64.43</v>
      </c>
      <c r="H32" s="17">
        <f>G32*60%</f>
        <v>38.658</v>
      </c>
      <c r="I32" s="18" t="s">
        <v>101</v>
      </c>
      <c r="J32" s="19">
        <f>I32*40%</f>
        <v>31.728</v>
      </c>
      <c r="K32" s="19">
        <f>SUM(H32:J32)</f>
        <v>70.386</v>
      </c>
      <c r="L32" s="20" t="s">
        <v>24</v>
      </c>
      <c r="M32" s="23"/>
      <c r="N32" s="25"/>
    </row>
    <row r="33" s="1" customFormat="1" ht="22.5" customHeight="1" spans="1:14">
      <c r="A33" s="12">
        <v>30</v>
      </c>
      <c r="B33" s="13" t="s">
        <v>95</v>
      </c>
      <c r="C33" s="14" t="s">
        <v>96</v>
      </c>
      <c r="D33" s="14" t="s">
        <v>97</v>
      </c>
      <c r="E33" s="15" t="s">
        <v>18</v>
      </c>
      <c r="F33" s="14" t="s">
        <v>102</v>
      </c>
      <c r="G33" s="16">
        <v>64.87</v>
      </c>
      <c r="H33" s="17">
        <f>G33*60%</f>
        <v>38.922</v>
      </c>
      <c r="I33" s="18" t="s">
        <v>103</v>
      </c>
      <c r="J33" s="19">
        <f>I33*40%</f>
        <v>30.752</v>
      </c>
      <c r="K33" s="19">
        <f>SUM(H33:J33)</f>
        <v>69.674</v>
      </c>
      <c r="L33" s="20" t="s">
        <v>27</v>
      </c>
      <c r="M33" s="23"/>
      <c r="N33" s="25"/>
    </row>
    <row r="34" s="1" customFormat="1" ht="22.5" customHeight="1" spans="1:14">
      <c r="A34" s="26"/>
      <c r="N34" s="25"/>
    </row>
    <row r="35" s="1" customFormat="1" ht="24" customHeight="1" spans="1:14">
      <c r="A35" s="26"/>
      <c r="B35" s="27"/>
      <c r="C35" s="27"/>
      <c r="D35" s="28"/>
      <c r="E35" s="29"/>
      <c r="G35" s="30"/>
      <c r="H35" s="31"/>
      <c r="I35" s="32"/>
      <c r="J35" s="33"/>
      <c r="K35" s="33"/>
      <c r="L35" s="34"/>
      <c r="N35" s="2"/>
    </row>
  </sheetData>
  <sortState ref="A2:AF137">
    <sortCondition ref="D2:D137"/>
  </sortState>
  <mergeCells count="1">
    <mergeCell ref="A2:M2"/>
  </mergeCells>
  <pageMargins left="0.354166666666667" right="0.354166666666667" top="0.275" bottom="0.236111111111111" header="0.0388888888888889" footer="0.314583333333333"/>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chenchen</dc:creator>
  <cp:lastModifiedBy>董昊琦</cp:lastModifiedBy>
  <dcterms:created xsi:type="dcterms:W3CDTF">2023-08-09T15:39:00Z</dcterms:created>
  <dcterms:modified xsi:type="dcterms:W3CDTF">2026-06-14T06:05:23Z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30650D0005EF447E993E8CE12558DC3C_13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