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成绩" sheetId="15" r:id="rId1"/>
  </sheets>
  <definedNames>
    <definedName name="_xlnm._FilterDatabase" localSheetId="0" hidden="1">成绩!$A$2:$H$42</definedName>
  </definedNames>
  <calcPr calcId="162913"/>
</workbook>
</file>

<file path=xl/calcChain.xml><?xml version="1.0" encoding="utf-8"?>
<calcChain xmlns="http://schemas.openxmlformats.org/spreadsheetml/2006/main">
  <c r="A35" i="15" l="1"/>
  <c r="A34" i="15"/>
  <c r="A27" i="15"/>
  <c r="A26" i="15"/>
  <c r="A25" i="15"/>
  <c r="A24" i="15"/>
  <c r="A21" i="15"/>
  <c r="A20" i="15"/>
  <c r="A19" i="15"/>
  <c r="A18" i="15"/>
  <c r="A17" i="15"/>
  <c r="A16" i="15"/>
  <c r="A15" i="15"/>
  <c r="A14" i="15"/>
  <c r="A13" i="15"/>
  <c r="A12" i="15"/>
  <c r="A11" i="15"/>
  <c r="A6" i="15"/>
  <c r="A5" i="15"/>
  <c r="A4" i="15"/>
  <c r="A3" i="15"/>
</calcChain>
</file>

<file path=xl/sharedStrings.xml><?xml version="1.0" encoding="utf-8"?>
<sst xmlns="http://schemas.openxmlformats.org/spreadsheetml/2006/main" count="252" uniqueCount="83">
  <si>
    <t>招聘岗位</t>
    <phoneticPr fontId="1" type="noConversion"/>
  </si>
  <si>
    <t>脑病一科</t>
  </si>
  <si>
    <t>泌尿外科</t>
  </si>
  <si>
    <t>妇产生殖中心</t>
  </si>
  <si>
    <t>岗位
代码</t>
    <phoneticPr fontId="1" type="noConversion"/>
  </si>
  <si>
    <t>脑病三科</t>
  </si>
  <si>
    <t>脑病四科</t>
  </si>
  <si>
    <t>心内二科</t>
  </si>
  <si>
    <t>脾胃病二科</t>
  </si>
  <si>
    <t>风湿二科</t>
  </si>
  <si>
    <t>脑病研究所</t>
  </si>
  <si>
    <t>急诊内科</t>
  </si>
  <si>
    <t>老年病中心-内分泌科</t>
  </si>
  <si>
    <t>6000273</t>
  </si>
  <si>
    <t>6000274</t>
  </si>
  <si>
    <t>6000275</t>
  </si>
  <si>
    <t>6000278</t>
  </si>
  <si>
    <t>6000279</t>
  </si>
  <si>
    <t>6000280</t>
  </si>
  <si>
    <t>6000281</t>
  </si>
  <si>
    <t>6000284</t>
  </si>
  <si>
    <t>6000287</t>
  </si>
  <si>
    <t>6000289</t>
  </si>
  <si>
    <t>康复科</t>
  </si>
  <si>
    <t>推拿一科</t>
  </si>
  <si>
    <t>脊柱外科</t>
  </si>
  <si>
    <t>关节外科</t>
  </si>
  <si>
    <t>中医药循证医学中心</t>
  </si>
  <si>
    <t>麻醉科</t>
  </si>
  <si>
    <t>运动医学科</t>
  </si>
  <si>
    <t>6000276</t>
  </si>
  <si>
    <t>6000277</t>
  </si>
  <si>
    <t>6000282</t>
  </si>
  <si>
    <t>6000283</t>
  </si>
  <si>
    <t>6000285</t>
  </si>
  <si>
    <t>6000286</t>
  </si>
  <si>
    <t>6000291</t>
  </si>
  <si>
    <t>6000293</t>
  </si>
  <si>
    <t>6000294</t>
  </si>
  <si>
    <t>6000296</t>
  </si>
  <si>
    <t>肾病二科</t>
    <phoneticPr fontId="1" type="noConversion"/>
  </si>
  <si>
    <t>姓名</t>
    <phoneticPr fontId="1" type="noConversion"/>
  </si>
  <si>
    <t>袁美玲</t>
  </si>
  <si>
    <t>张梦龙</t>
  </si>
  <si>
    <t>徐元波</t>
  </si>
  <si>
    <t>张乐乐</t>
  </si>
  <si>
    <t>吕浩</t>
  </si>
  <si>
    <t>侯文渊</t>
  </si>
  <si>
    <t>程丽丽</t>
  </si>
  <si>
    <t>刘桐</t>
  </si>
  <si>
    <t>陈珂</t>
  </si>
  <si>
    <t>甘珮荣</t>
  </si>
  <si>
    <t>赵历强</t>
  </si>
  <si>
    <t>洪帮振</t>
  </si>
  <si>
    <t>唐菲</t>
  </si>
  <si>
    <t>詹梦庭</t>
  </si>
  <si>
    <t>邢琪婧</t>
  </si>
  <si>
    <t>祁桥</t>
  </si>
  <si>
    <t>张弘景</t>
  </si>
  <si>
    <t>汪学子</t>
  </si>
  <si>
    <t>陶尔旭</t>
  </si>
  <si>
    <t>备注</t>
    <phoneticPr fontId="1" type="noConversion"/>
  </si>
  <si>
    <t>进入体检、考察</t>
    <phoneticPr fontId="1" type="noConversion"/>
  </si>
  <si>
    <t>女</t>
  </si>
  <si>
    <t>安徽中医药大学</t>
  </si>
  <si>
    <t>男</t>
  </si>
  <si>
    <t>上海中医药大学</t>
  </si>
  <si>
    <t>南京中医药大学</t>
  </si>
  <si>
    <t>安徽医科大学</t>
  </si>
  <si>
    <t>中国中医科学院</t>
  </si>
  <si>
    <t>辽宁中医药大学</t>
  </si>
  <si>
    <t>天津中医药大学</t>
  </si>
  <si>
    <t>广州中医药大学</t>
  </si>
  <si>
    <t>南京医科大学</t>
  </si>
  <si>
    <t>性别</t>
    <phoneticPr fontId="1" type="noConversion"/>
  </si>
  <si>
    <t>毕业院校</t>
    <phoneticPr fontId="1" type="noConversion"/>
  </si>
  <si>
    <t>缺考</t>
    <phoneticPr fontId="1" type="noConversion"/>
  </si>
  <si>
    <t>缺考</t>
    <phoneticPr fontId="1" type="noConversion"/>
  </si>
  <si>
    <t>类别</t>
    <phoneticPr fontId="1" type="noConversion"/>
  </si>
  <si>
    <t>2026届博士</t>
    <phoneticPr fontId="1" type="noConversion"/>
  </si>
  <si>
    <t>成绩</t>
    <phoneticPr fontId="1" type="noConversion"/>
  </si>
  <si>
    <t>2026年高层次人才招聘岗位（岗位序号1-25）成绩公布、进入体检及考察人员名单</t>
    <phoneticPr fontId="1" type="noConversion"/>
  </si>
  <si>
    <t>未达到最低分数线（70分），不予进入下一环节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</si>
</sst>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1"/>
      <color rgb="FFFF0000"/>
      <name val="宋体"/>
      <family val="2"/>
      <scheme val="minor"/>
    </font>
    <font>
      <sz val="14"/>
      <name val="仿宋_GB2312"/>
      <family val="3"/>
      <charset val="134"/>
    </font>
    <font>
      <sz val="11"/>
      <name val="宋体"/>
      <family val="2"/>
      <scheme val="minor"/>
    </font>
    <font>
      <sz val="11"/>
      <color theme="1"/>
      <name val="黑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8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showWhiteSpace="0" topLeftCell="A22" zoomScale="115" zoomScaleNormal="115" workbookViewId="0">
      <selection activeCell="J36" sqref="J36"/>
    </sheetView>
  </sheetViews>
  <sheetFormatPr defaultColWidth="9" defaultRowHeight="19.5" customHeight="1" x14ac:dyDescent="0.15"/>
  <cols>
    <col min="1" max="1" width="11.375" style="1" customWidth="1"/>
    <col min="2" max="2" width="23.625" style="1" customWidth="1"/>
    <col min="3" max="3" width="11.125" style="6" customWidth="1"/>
    <col min="4" max="4" width="5.875" style="1" customWidth="1"/>
    <col min="5" max="5" width="17.25" style="1" customWidth="1"/>
    <col min="6" max="6" width="14.75" style="1" customWidth="1"/>
    <col min="7" max="7" width="10.75" style="30" customWidth="1"/>
    <col min="8" max="8" width="15.875" style="1" customWidth="1"/>
    <col min="9" max="16384" width="9" style="1"/>
  </cols>
  <sheetData>
    <row r="1" spans="1:8" ht="15" customHeight="1" x14ac:dyDescent="0.15">
      <c r="A1" s="34" t="s">
        <v>81</v>
      </c>
      <c r="B1" s="35"/>
      <c r="C1" s="35"/>
      <c r="D1" s="35"/>
      <c r="E1" s="35"/>
      <c r="F1" s="35"/>
      <c r="G1" s="35"/>
      <c r="H1" s="35"/>
    </row>
    <row r="2" spans="1:8" ht="27.75" customHeight="1" x14ac:dyDescent="0.15">
      <c r="A2" s="31" t="s">
        <v>41</v>
      </c>
      <c r="B2" s="31" t="s">
        <v>0</v>
      </c>
      <c r="C2" s="32" t="s">
        <v>4</v>
      </c>
      <c r="D2" s="31" t="s">
        <v>74</v>
      </c>
      <c r="E2" s="31" t="s">
        <v>75</v>
      </c>
      <c r="F2" s="31" t="s">
        <v>78</v>
      </c>
      <c r="G2" s="33" t="s">
        <v>80</v>
      </c>
      <c r="H2" s="31" t="s">
        <v>61</v>
      </c>
    </row>
    <row r="3" spans="1:8" ht="19.5" customHeight="1" x14ac:dyDescent="0.15">
      <c r="A3" s="20" t="str">
        <f>"王婷婷"</f>
        <v>王婷婷</v>
      </c>
      <c r="B3" s="21" t="s">
        <v>1</v>
      </c>
      <c r="C3" s="22" t="s">
        <v>13</v>
      </c>
      <c r="D3" s="23" t="s">
        <v>63</v>
      </c>
      <c r="E3" s="23" t="s">
        <v>64</v>
      </c>
      <c r="F3" s="23" t="s">
        <v>79</v>
      </c>
      <c r="G3" s="26">
        <v>86</v>
      </c>
      <c r="H3" s="23" t="s">
        <v>62</v>
      </c>
    </row>
    <row r="4" spans="1:8" ht="19.5" customHeight="1" x14ac:dyDescent="0.15">
      <c r="A4" s="11" t="str">
        <f>"王玉"</f>
        <v>王玉</v>
      </c>
      <c r="B4" s="5" t="s">
        <v>1</v>
      </c>
      <c r="C4" s="3" t="s">
        <v>13</v>
      </c>
      <c r="D4" s="13" t="s">
        <v>65</v>
      </c>
      <c r="E4" s="13" t="s">
        <v>66</v>
      </c>
      <c r="F4" s="13" t="s">
        <v>79</v>
      </c>
      <c r="G4" s="27">
        <v>85.4</v>
      </c>
      <c r="H4" s="13"/>
    </row>
    <row r="5" spans="1:8" ht="19.5" customHeight="1" x14ac:dyDescent="0.15">
      <c r="A5" s="20" t="str">
        <f>"杨玉龙"</f>
        <v>杨玉龙</v>
      </c>
      <c r="B5" s="21" t="s">
        <v>5</v>
      </c>
      <c r="C5" s="22" t="s">
        <v>14</v>
      </c>
      <c r="D5" s="23" t="s">
        <v>65</v>
      </c>
      <c r="E5" s="23" t="s">
        <v>64</v>
      </c>
      <c r="F5" s="23" t="s">
        <v>79</v>
      </c>
      <c r="G5" s="26">
        <v>88</v>
      </c>
      <c r="H5" s="23" t="s">
        <v>62</v>
      </c>
    </row>
    <row r="6" spans="1:8" ht="19.5" customHeight="1" x14ac:dyDescent="0.15">
      <c r="A6" s="20" t="str">
        <f>"陈宏"</f>
        <v>陈宏</v>
      </c>
      <c r="B6" s="21" t="s">
        <v>6</v>
      </c>
      <c r="C6" s="22" t="s">
        <v>15</v>
      </c>
      <c r="D6" s="23" t="s">
        <v>63</v>
      </c>
      <c r="E6" s="23" t="s">
        <v>64</v>
      </c>
      <c r="F6" s="23" t="s">
        <v>79</v>
      </c>
      <c r="G6" s="26">
        <v>87.4</v>
      </c>
      <c r="H6" s="23" t="s">
        <v>62</v>
      </c>
    </row>
    <row r="7" spans="1:8" ht="19.5" customHeight="1" x14ac:dyDescent="0.15">
      <c r="A7" s="20" t="s">
        <v>42</v>
      </c>
      <c r="B7" s="20" t="s">
        <v>23</v>
      </c>
      <c r="C7" s="24" t="s">
        <v>30</v>
      </c>
      <c r="D7" s="23" t="s">
        <v>63</v>
      </c>
      <c r="E7" s="23" t="s">
        <v>64</v>
      </c>
      <c r="F7" s="23" t="s">
        <v>79</v>
      </c>
      <c r="G7" s="26">
        <v>83.6</v>
      </c>
      <c r="H7" s="23" t="s">
        <v>62</v>
      </c>
    </row>
    <row r="8" spans="1:8" ht="19.5" customHeight="1" x14ac:dyDescent="0.15">
      <c r="A8" s="20" t="s">
        <v>44</v>
      </c>
      <c r="B8" s="20" t="s">
        <v>24</v>
      </c>
      <c r="C8" s="24" t="s">
        <v>31</v>
      </c>
      <c r="D8" s="23" t="s">
        <v>63</v>
      </c>
      <c r="E8" s="23" t="s">
        <v>64</v>
      </c>
      <c r="F8" s="23" t="s">
        <v>79</v>
      </c>
      <c r="G8" s="26">
        <v>84.8</v>
      </c>
      <c r="H8" s="23" t="s">
        <v>62</v>
      </c>
    </row>
    <row r="9" spans="1:8" ht="19.5" customHeight="1" x14ac:dyDescent="0.15">
      <c r="A9" s="2" t="s">
        <v>43</v>
      </c>
      <c r="B9" s="11" t="s">
        <v>24</v>
      </c>
      <c r="C9" s="2" t="s">
        <v>31</v>
      </c>
      <c r="D9" s="13" t="s">
        <v>65</v>
      </c>
      <c r="E9" s="13" t="s">
        <v>71</v>
      </c>
      <c r="F9" s="13" t="s">
        <v>79</v>
      </c>
      <c r="G9" s="27">
        <v>84</v>
      </c>
      <c r="H9" s="13"/>
    </row>
    <row r="10" spans="1:8" ht="19.5" customHeight="1" x14ac:dyDescent="0.15">
      <c r="A10" s="2" t="s">
        <v>45</v>
      </c>
      <c r="B10" s="11" t="s">
        <v>24</v>
      </c>
      <c r="C10" s="2" t="s">
        <v>31</v>
      </c>
      <c r="D10" s="13" t="s">
        <v>65</v>
      </c>
      <c r="E10" s="13" t="s">
        <v>64</v>
      </c>
      <c r="F10" s="13" t="s">
        <v>79</v>
      </c>
      <c r="G10" s="27">
        <v>80.599999999999994</v>
      </c>
      <c r="H10" s="13"/>
    </row>
    <row r="11" spans="1:8" s="8" customFormat="1" ht="19.5" customHeight="1" x14ac:dyDescent="0.15">
      <c r="A11" s="20" t="str">
        <f>"李吉旭"</f>
        <v>李吉旭</v>
      </c>
      <c r="B11" s="21" t="s">
        <v>7</v>
      </c>
      <c r="C11" s="22" t="s">
        <v>16</v>
      </c>
      <c r="D11" s="23" t="s">
        <v>65</v>
      </c>
      <c r="E11" s="23" t="s">
        <v>67</v>
      </c>
      <c r="F11" s="23" t="s">
        <v>79</v>
      </c>
      <c r="G11" s="26">
        <v>83.6</v>
      </c>
      <c r="H11" s="23" t="s">
        <v>62</v>
      </c>
    </row>
    <row r="12" spans="1:8" ht="19.5" customHeight="1" x14ac:dyDescent="0.15">
      <c r="A12" s="16" t="str">
        <f>"陈义珍"</f>
        <v>陈义珍</v>
      </c>
      <c r="B12" s="17" t="s">
        <v>40</v>
      </c>
      <c r="C12" s="18" t="s">
        <v>17</v>
      </c>
      <c r="D12" s="19" t="s">
        <v>63</v>
      </c>
      <c r="E12" s="19" t="s">
        <v>64</v>
      </c>
      <c r="F12" s="13" t="s">
        <v>79</v>
      </c>
      <c r="G12" s="28">
        <v>83.6</v>
      </c>
      <c r="H12" s="15"/>
    </row>
    <row r="13" spans="1:8" ht="19.5" customHeight="1" x14ac:dyDescent="0.15">
      <c r="A13" s="20" t="str">
        <f>"王伟丽"</f>
        <v>王伟丽</v>
      </c>
      <c r="B13" s="21" t="s">
        <v>40</v>
      </c>
      <c r="C13" s="22" t="s">
        <v>17</v>
      </c>
      <c r="D13" s="23" t="s">
        <v>63</v>
      </c>
      <c r="E13" s="23" t="s">
        <v>64</v>
      </c>
      <c r="F13" s="23" t="s">
        <v>79</v>
      </c>
      <c r="G13" s="26">
        <v>85.6</v>
      </c>
      <c r="H13" s="23" t="s">
        <v>62</v>
      </c>
    </row>
    <row r="14" spans="1:8" s="8" customFormat="1" ht="19.5" customHeight="1" x14ac:dyDescent="0.15">
      <c r="A14" s="11" t="str">
        <f>"张辅民"</f>
        <v>张辅民</v>
      </c>
      <c r="B14" s="5" t="s">
        <v>8</v>
      </c>
      <c r="C14" s="3" t="s">
        <v>18</v>
      </c>
      <c r="D14" s="13" t="s">
        <v>65</v>
      </c>
      <c r="E14" s="13" t="s">
        <v>68</v>
      </c>
      <c r="F14" s="13" t="s">
        <v>79</v>
      </c>
      <c r="G14" s="27">
        <v>74.400000000000006</v>
      </c>
      <c r="H14" s="13"/>
    </row>
    <row r="15" spans="1:8" s="8" customFormat="1" ht="19.5" customHeight="1" x14ac:dyDescent="0.15">
      <c r="A15" s="20" t="str">
        <f>"刘婉琪"</f>
        <v>刘婉琪</v>
      </c>
      <c r="B15" s="21" t="s">
        <v>8</v>
      </c>
      <c r="C15" s="22" t="s">
        <v>18</v>
      </c>
      <c r="D15" s="23" t="s">
        <v>63</v>
      </c>
      <c r="E15" s="23" t="s">
        <v>66</v>
      </c>
      <c r="F15" s="23" t="s">
        <v>79</v>
      </c>
      <c r="G15" s="26">
        <v>86.4</v>
      </c>
      <c r="H15" s="23" t="s">
        <v>62</v>
      </c>
    </row>
    <row r="16" spans="1:8" ht="19.5" customHeight="1" x14ac:dyDescent="0.15">
      <c r="A16" s="11" t="str">
        <f>"裴蓓"</f>
        <v>裴蓓</v>
      </c>
      <c r="B16" s="5" t="s">
        <v>8</v>
      </c>
      <c r="C16" s="3" t="s">
        <v>18</v>
      </c>
      <c r="D16" s="13" t="s">
        <v>63</v>
      </c>
      <c r="E16" s="13" t="s">
        <v>64</v>
      </c>
      <c r="F16" s="13" t="s">
        <v>79</v>
      </c>
      <c r="G16" s="27">
        <v>81.400000000000006</v>
      </c>
      <c r="H16" s="13"/>
    </row>
    <row r="17" spans="1:8" ht="19.5" customHeight="1" x14ac:dyDescent="0.15">
      <c r="A17" s="11" t="str">
        <f>"张雅婷"</f>
        <v>张雅婷</v>
      </c>
      <c r="B17" s="5" t="s">
        <v>8</v>
      </c>
      <c r="C17" s="3" t="s">
        <v>18</v>
      </c>
      <c r="D17" s="13" t="s">
        <v>63</v>
      </c>
      <c r="E17" s="13" t="s">
        <v>64</v>
      </c>
      <c r="F17" s="13" t="s">
        <v>79</v>
      </c>
      <c r="G17" s="27">
        <v>83.2</v>
      </c>
      <c r="H17" s="13"/>
    </row>
    <row r="18" spans="1:8" s="8" customFormat="1" ht="19.5" customHeight="1" x14ac:dyDescent="0.15">
      <c r="A18" s="12" t="str">
        <f>"陈茜楠"</f>
        <v>陈茜楠</v>
      </c>
      <c r="B18" s="5" t="s">
        <v>8</v>
      </c>
      <c r="C18" s="3" t="s">
        <v>18</v>
      </c>
      <c r="D18" s="14" t="s">
        <v>63</v>
      </c>
      <c r="E18" s="14" t="s">
        <v>68</v>
      </c>
      <c r="F18" s="13" t="s">
        <v>79</v>
      </c>
      <c r="G18" s="29">
        <v>85.2</v>
      </c>
      <c r="H18" s="14"/>
    </row>
    <row r="19" spans="1:8" ht="19.5" customHeight="1" x14ac:dyDescent="0.15">
      <c r="A19" s="20" t="str">
        <f>"吕咪"</f>
        <v>吕咪</v>
      </c>
      <c r="B19" s="21" t="s">
        <v>8</v>
      </c>
      <c r="C19" s="22" t="s">
        <v>18</v>
      </c>
      <c r="D19" s="23" t="s">
        <v>63</v>
      </c>
      <c r="E19" s="23" t="s">
        <v>69</v>
      </c>
      <c r="F19" s="23" t="s">
        <v>79</v>
      </c>
      <c r="G19" s="26">
        <v>85.8</v>
      </c>
      <c r="H19" s="23" t="s">
        <v>62</v>
      </c>
    </row>
    <row r="20" spans="1:8" ht="19.5" customHeight="1" x14ac:dyDescent="0.15">
      <c r="A20" s="20" t="str">
        <f>"汤忠富"</f>
        <v>汤忠富</v>
      </c>
      <c r="B20" s="21" t="s">
        <v>9</v>
      </c>
      <c r="C20" s="22" t="s">
        <v>19</v>
      </c>
      <c r="D20" s="23" t="s">
        <v>65</v>
      </c>
      <c r="E20" s="23" t="s">
        <v>64</v>
      </c>
      <c r="F20" s="23" t="s">
        <v>79</v>
      </c>
      <c r="G20" s="26">
        <v>84.6</v>
      </c>
      <c r="H20" s="23" t="s">
        <v>62</v>
      </c>
    </row>
    <row r="21" spans="1:8" ht="19.5" customHeight="1" x14ac:dyDescent="0.15">
      <c r="A21" s="11" t="str">
        <f>"张先恒"</f>
        <v>张先恒</v>
      </c>
      <c r="B21" s="7" t="s">
        <v>9</v>
      </c>
      <c r="C21" s="3" t="s">
        <v>19</v>
      </c>
      <c r="D21" s="13" t="s">
        <v>65</v>
      </c>
      <c r="E21" s="13" t="s">
        <v>64</v>
      </c>
      <c r="F21" s="13" t="s">
        <v>79</v>
      </c>
      <c r="G21" s="27">
        <v>82.8</v>
      </c>
      <c r="H21" s="13"/>
    </row>
    <row r="22" spans="1:8" ht="19.5" customHeight="1" x14ac:dyDescent="0.15">
      <c r="A22" s="20" t="s">
        <v>46</v>
      </c>
      <c r="B22" s="20" t="s">
        <v>25</v>
      </c>
      <c r="C22" s="24" t="s">
        <v>32</v>
      </c>
      <c r="D22" s="23" t="s">
        <v>65</v>
      </c>
      <c r="E22" s="23" t="s">
        <v>64</v>
      </c>
      <c r="F22" s="23" t="s">
        <v>79</v>
      </c>
      <c r="G22" s="26">
        <v>81</v>
      </c>
      <c r="H22" s="23" t="s">
        <v>62</v>
      </c>
    </row>
    <row r="23" spans="1:8" ht="19.5" customHeight="1" x14ac:dyDescent="0.15">
      <c r="A23" s="20" t="s">
        <v>47</v>
      </c>
      <c r="B23" s="20" t="s">
        <v>26</v>
      </c>
      <c r="C23" s="24" t="s">
        <v>33</v>
      </c>
      <c r="D23" s="23" t="s">
        <v>65</v>
      </c>
      <c r="E23" s="23" t="s">
        <v>72</v>
      </c>
      <c r="F23" s="23" t="s">
        <v>79</v>
      </c>
      <c r="G23" s="26">
        <v>83</v>
      </c>
      <c r="H23" s="23" t="s">
        <v>62</v>
      </c>
    </row>
    <row r="24" spans="1:8" ht="19.5" customHeight="1" x14ac:dyDescent="0.15">
      <c r="A24" s="20" t="str">
        <f>"方淑珍"</f>
        <v>方淑珍</v>
      </c>
      <c r="B24" s="21" t="s">
        <v>10</v>
      </c>
      <c r="C24" s="22" t="s">
        <v>20</v>
      </c>
      <c r="D24" s="23" t="s">
        <v>63</v>
      </c>
      <c r="E24" s="23" t="s">
        <v>64</v>
      </c>
      <c r="F24" s="23" t="s">
        <v>79</v>
      </c>
      <c r="G24" s="26">
        <v>86</v>
      </c>
      <c r="H24" s="23" t="s">
        <v>62</v>
      </c>
    </row>
    <row r="25" spans="1:8" ht="19.5" customHeight="1" x14ac:dyDescent="0.15">
      <c r="A25" s="20" t="str">
        <f>"饶志红"</f>
        <v>饶志红</v>
      </c>
      <c r="B25" s="21" t="s">
        <v>10</v>
      </c>
      <c r="C25" s="22" t="s">
        <v>20</v>
      </c>
      <c r="D25" s="23" t="s">
        <v>63</v>
      </c>
      <c r="E25" s="23" t="s">
        <v>64</v>
      </c>
      <c r="F25" s="23" t="s">
        <v>79</v>
      </c>
      <c r="G25" s="26">
        <v>83.6</v>
      </c>
      <c r="H25" s="23" t="s">
        <v>62</v>
      </c>
    </row>
    <row r="26" spans="1:8" ht="19.5" customHeight="1" x14ac:dyDescent="0.15">
      <c r="A26" s="11" t="str">
        <f>"赵晨玲"</f>
        <v>赵晨玲</v>
      </c>
      <c r="B26" s="7" t="s">
        <v>10</v>
      </c>
      <c r="C26" s="3" t="s">
        <v>20</v>
      </c>
      <c r="D26" s="13" t="s">
        <v>63</v>
      </c>
      <c r="E26" s="13" t="s">
        <v>64</v>
      </c>
      <c r="F26" s="13" t="s">
        <v>79</v>
      </c>
      <c r="G26" s="27">
        <v>83</v>
      </c>
      <c r="H26" s="13"/>
    </row>
    <row r="27" spans="1:8" ht="19.5" customHeight="1" x14ac:dyDescent="0.15">
      <c r="A27" s="11" t="str">
        <f>"刘晶"</f>
        <v>刘晶</v>
      </c>
      <c r="B27" s="7" t="s">
        <v>10</v>
      </c>
      <c r="C27" s="3" t="s">
        <v>20</v>
      </c>
      <c r="D27" s="13" t="s">
        <v>63</v>
      </c>
      <c r="E27" s="13" t="s">
        <v>67</v>
      </c>
      <c r="F27" s="13" t="s">
        <v>79</v>
      </c>
      <c r="G27" s="27" t="s">
        <v>76</v>
      </c>
      <c r="H27" s="13"/>
    </row>
    <row r="28" spans="1:8" s="8" customFormat="1" ht="19.5" customHeight="1" x14ac:dyDescent="0.15">
      <c r="A28" s="2" t="s">
        <v>50</v>
      </c>
      <c r="B28" s="7" t="s">
        <v>27</v>
      </c>
      <c r="C28" s="2" t="s">
        <v>34</v>
      </c>
      <c r="D28" s="13" t="s">
        <v>63</v>
      </c>
      <c r="E28" s="13" t="s">
        <v>64</v>
      </c>
      <c r="F28" s="13" t="s">
        <v>79</v>
      </c>
      <c r="G28" s="27">
        <v>78</v>
      </c>
      <c r="H28" s="13"/>
    </row>
    <row r="29" spans="1:8" ht="19.5" customHeight="1" x14ac:dyDescent="0.15">
      <c r="A29" s="2" t="s">
        <v>49</v>
      </c>
      <c r="B29" s="7" t="s">
        <v>27</v>
      </c>
      <c r="C29" s="2" t="s">
        <v>34</v>
      </c>
      <c r="D29" s="13" t="s">
        <v>63</v>
      </c>
      <c r="E29" s="13" t="s">
        <v>64</v>
      </c>
      <c r="F29" s="13" t="s">
        <v>79</v>
      </c>
      <c r="G29" s="27">
        <v>79.599999999999994</v>
      </c>
      <c r="H29" s="13"/>
    </row>
    <row r="30" spans="1:8" ht="19.5" customHeight="1" x14ac:dyDescent="0.15">
      <c r="A30" s="20" t="s">
        <v>48</v>
      </c>
      <c r="B30" s="21" t="s">
        <v>27</v>
      </c>
      <c r="C30" s="24" t="s">
        <v>34</v>
      </c>
      <c r="D30" s="23" t="s">
        <v>63</v>
      </c>
      <c r="E30" s="23" t="s">
        <v>64</v>
      </c>
      <c r="F30" s="23" t="s">
        <v>79</v>
      </c>
      <c r="G30" s="26">
        <v>84.8</v>
      </c>
      <c r="H30" s="23" t="s">
        <v>62</v>
      </c>
    </row>
    <row r="31" spans="1:8" ht="19.5" customHeight="1" x14ac:dyDescent="0.15">
      <c r="A31" s="2" t="s">
        <v>52</v>
      </c>
      <c r="B31" s="7" t="s">
        <v>27</v>
      </c>
      <c r="C31" s="3" t="s">
        <v>35</v>
      </c>
      <c r="D31" s="13" t="s">
        <v>65</v>
      </c>
      <c r="E31" s="13" t="s">
        <v>67</v>
      </c>
      <c r="F31" s="13" t="s">
        <v>79</v>
      </c>
      <c r="G31" s="27">
        <v>81.599999999999994</v>
      </c>
      <c r="H31" s="13"/>
    </row>
    <row r="32" spans="1:8" ht="19.5" customHeight="1" x14ac:dyDescent="0.15">
      <c r="A32" s="20" t="s">
        <v>51</v>
      </c>
      <c r="B32" s="21" t="s">
        <v>27</v>
      </c>
      <c r="C32" s="22" t="s">
        <v>35</v>
      </c>
      <c r="D32" s="23" t="s">
        <v>63</v>
      </c>
      <c r="E32" s="23" t="s">
        <v>64</v>
      </c>
      <c r="F32" s="23" t="s">
        <v>79</v>
      </c>
      <c r="G32" s="26">
        <v>83.6</v>
      </c>
      <c r="H32" s="23" t="s">
        <v>62</v>
      </c>
    </row>
    <row r="33" spans="1:12" ht="19.5" customHeight="1" x14ac:dyDescent="0.15">
      <c r="A33" s="2" t="s">
        <v>53</v>
      </c>
      <c r="B33" s="7" t="s">
        <v>27</v>
      </c>
      <c r="C33" s="3" t="s">
        <v>35</v>
      </c>
      <c r="D33" s="13" t="s">
        <v>65</v>
      </c>
      <c r="E33" s="13" t="s">
        <v>64</v>
      </c>
      <c r="F33" s="13" t="s">
        <v>79</v>
      </c>
      <c r="G33" s="27" t="s">
        <v>77</v>
      </c>
      <c r="H33" s="13"/>
    </row>
    <row r="34" spans="1:12" ht="19.5" customHeight="1" x14ac:dyDescent="0.15">
      <c r="A34" s="20" t="str">
        <f>"汪阳"</f>
        <v>汪阳</v>
      </c>
      <c r="B34" s="21" t="s">
        <v>11</v>
      </c>
      <c r="C34" s="22" t="s">
        <v>21</v>
      </c>
      <c r="D34" s="23" t="s">
        <v>63</v>
      </c>
      <c r="E34" s="23" t="s">
        <v>70</v>
      </c>
      <c r="F34" s="23" t="s">
        <v>79</v>
      </c>
      <c r="G34" s="26">
        <v>80</v>
      </c>
      <c r="H34" s="23" t="s">
        <v>62</v>
      </c>
    </row>
    <row r="35" spans="1:12" ht="24" customHeight="1" x14ac:dyDescent="0.15">
      <c r="A35" s="20" t="str">
        <f>"李金菊"</f>
        <v>李金菊</v>
      </c>
      <c r="B35" s="21" t="s">
        <v>12</v>
      </c>
      <c r="C35" s="22" t="s">
        <v>22</v>
      </c>
      <c r="D35" s="23" t="s">
        <v>63</v>
      </c>
      <c r="E35" s="23" t="s">
        <v>64</v>
      </c>
      <c r="F35" s="23" t="s">
        <v>79</v>
      </c>
      <c r="G35" s="26">
        <v>79.599999999999994</v>
      </c>
      <c r="H35" s="23" t="s">
        <v>62</v>
      </c>
    </row>
    <row r="36" spans="1:12" ht="19.5" customHeight="1" x14ac:dyDescent="0.15">
      <c r="A36" s="2" t="s">
        <v>54</v>
      </c>
      <c r="B36" s="11" t="s">
        <v>3</v>
      </c>
      <c r="C36" s="3" t="s">
        <v>36</v>
      </c>
      <c r="D36" s="13" t="s">
        <v>63</v>
      </c>
      <c r="E36" s="13" t="s">
        <v>68</v>
      </c>
      <c r="F36" s="13" t="s">
        <v>79</v>
      </c>
      <c r="G36" s="27">
        <v>68.8</v>
      </c>
      <c r="H36" s="36" t="s">
        <v>82</v>
      </c>
    </row>
    <row r="37" spans="1:12" ht="19.5" customHeight="1" x14ac:dyDescent="0.15">
      <c r="A37" s="10" t="s">
        <v>55</v>
      </c>
      <c r="B37" s="12" t="s">
        <v>28</v>
      </c>
      <c r="C37" s="9" t="s">
        <v>37</v>
      </c>
      <c r="D37" s="13" t="s">
        <v>63</v>
      </c>
      <c r="E37" s="13" t="s">
        <v>68</v>
      </c>
      <c r="F37" s="13" t="s">
        <v>79</v>
      </c>
      <c r="G37" s="29">
        <v>83.2</v>
      </c>
      <c r="H37" s="13"/>
    </row>
    <row r="38" spans="1:12" ht="19.5" customHeight="1" x14ac:dyDescent="0.15">
      <c r="A38" s="20" t="s">
        <v>56</v>
      </c>
      <c r="B38" s="20" t="s">
        <v>28</v>
      </c>
      <c r="C38" s="25" t="s">
        <v>37</v>
      </c>
      <c r="D38" s="23" t="s">
        <v>63</v>
      </c>
      <c r="E38" s="23" t="s">
        <v>68</v>
      </c>
      <c r="F38" s="23" t="s">
        <v>79</v>
      </c>
      <c r="G38" s="26">
        <v>85.2</v>
      </c>
      <c r="H38" s="23" t="s">
        <v>62</v>
      </c>
    </row>
    <row r="39" spans="1:12" ht="19.5" customHeight="1" x14ac:dyDescent="0.15">
      <c r="A39" s="20" t="s">
        <v>57</v>
      </c>
      <c r="B39" s="20" t="s">
        <v>2</v>
      </c>
      <c r="C39" s="25" t="s">
        <v>38</v>
      </c>
      <c r="D39" s="23" t="s">
        <v>65</v>
      </c>
      <c r="E39" s="23" t="s">
        <v>68</v>
      </c>
      <c r="F39" s="23" t="s">
        <v>79</v>
      </c>
      <c r="G39" s="26">
        <v>82.2</v>
      </c>
      <c r="H39" s="23" t="s">
        <v>62</v>
      </c>
      <c r="L39" s="13"/>
    </row>
    <row r="40" spans="1:12" ht="19.5" customHeight="1" x14ac:dyDescent="0.15">
      <c r="A40" s="2" t="s">
        <v>60</v>
      </c>
      <c r="B40" s="11" t="s">
        <v>29</v>
      </c>
      <c r="C40" s="4" t="s">
        <v>39</v>
      </c>
      <c r="D40" s="13" t="s">
        <v>65</v>
      </c>
      <c r="E40" s="13" t="s">
        <v>68</v>
      </c>
      <c r="F40" s="13" t="s">
        <v>79</v>
      </c>
      <c r="G40" s="27">
        <v>80.400000000000006</v>
      </c>
      <c r="H40" s="13"/>
    </row>
    <row r="41" spans="1:12" ht="19.5" customHeight="1" x14ac:dyDescent="0.15">
      <c r="A41" s="2" t="s">
        <v>59</v>
      </c>
      <c r="B41" s="11" t="s">
        <v>29</v>
      </c>
      <c r="C41" s="4" t="s">
        <v>39</v>
      </c>
      <c r="D41" s="13" t="s">
        <v>65</v>
      </c>
      <c r="E41" s="13" t="s">
        <v>68</v>
      </c>
      <c r="F41" s="13" t="s">
        <v>79</v>
      </c>
      <c r="G41" s="27">
        <v>81.400000000000006</v>
      </c>
      <c r="H41" s="13"/>
    </row>
    <row r="42" spans="1:12" ht="19.5" customHeight="1" x14ac:dyDescent="0.15">
      <c r="A42" s="20" t="s">
        <v>58</v>
      </c>
      <c r="B42" s="20" t="s">
        <v>29</v>
      </c>
      <c r="C42" s="25" t="s">
        <v>39</v>
      </c>
      <c r="D42" s="23" t="s">
        <v>65</v>
      </c>
      <c r="E42" s="23" t="s">
        <v>73</v>
      </c>
      <c r="F42" s="23" t="s">
        <v>79</v>
      </c>
      <c r="G42" s="26">
        <v>85.8</v>
      </c>
      <c r="H42" s="23" t="s">
        <v>62</v>
      </c>
    </row>
  </sheetData>
  <mergeCells count="1">
    <mergeCell ref="A1:H1"/>
  </mergeCells>
  <phoneticPr fontId="1" type="noConversion"/>
  <pageMargins left="0.32" right="0.2" top="0.33" bottom="0.4" header="0.3" footer="0.4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2026-06-11T03:10:15Z</dcterms:modified>
</cp:coreProperties>
</file>