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40"/>
  </bookViews>
  <sheets>
    <sheet name="2026QS前500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<sst xmlns="http://schemas.openxmlformats.org/spreadsheetml/2006/main" count="1040" uniqueCount="565">
  <si>
    <t>2026年
排名</t>
  </si>
  <si>
    <t>院校名称</t>
  </si>
  <si>
    <t>国家/地区</t>
  </si>
  <si>
    <t>麻省理工学院</t>
  </si>
  <si>
    <t>美国</t>
  </si>
  <si>
    <t>昆士兰大学（UQ）</t>
  </si>
  <si>
    <t>澳大利亚</t>
  </si>
  <si>
    <t>帝国理工学院</t>
  </si>
  <si>
    <t>英国</t>
  </si>
  <si>
    <t>香港科技大学（HKUST)</t>
  </si>
  <si>
    <t>中国（香港）</t>
  </si>
  <si>
    <t>斯坦福大学</t>
  </si>
  <si>
    <t>密歇根大学</t>
  </si>
  <si>
    <t>牛津大学</t>
  </si>
  <si>
    <t>加州大学洛杉矶分校</t>
  </si>
  <si>
    <t>哈佛大学</t>
  </si>
  <si>
    <t>代尔夫特理工大学</t>
  </si>
  <si>
    <t>荷兰</t>
  </si>
  <si>
    <t>剑桥大学</t>
  </si>
  <si>
    <t>上海交通大学</t>
  </si>
  <si>
    <t>中国</t>
  </si>
  <si>
    <t>苏黎世联邦理工大学</t>
  </si>
  <si>
    <t>瑞士</t>
  </si>
  <si>
    <t>浙江大学</t>
  </si>
  <si>
    <t>新加坡国立大学</t>
  </si>
  <si>
    <t>新加坡</t>
  </si>
  <si>
    <t>延世大学</t>
  </si>
  <si>
    <t>韩国</t>
  </si>
  <si>
    <t>伦敦大学学院</t>
  </si>
  <si>
    <t>布里斯托大学</t>
  </si>
  <si>
    <t>加州理工大学</t>
  </si>
  <si>
    <t>卡内基梅隆大学</t>
  </si>
  <si>
    <t>香港大学（HKU）</t>
  </si>
  <si>
    <t>阿姆斯特丹大学</t>
  </si>
  <si>
    <t>南洋理工大学</t>
  </si>
  <si>
    <t>香港理工大学</t>
  </si>
  <si>
    <t>芝加哥大学</t>
  </si>
  <si>
    <t>纽约大学（NYU）</t>
  </si>
  <si>
    <t>北京大学</t>
  </si>
  <si>
    <t>伦敦经济政治学院</t>
  </si>
  <si>
    <t>宾夕法尼亚大学</t>
  </si>
  <si>
    <t>京都大学</t>
  </si>
  <si>
    <t>日本</t>
  </si>
  <si>
    <t>康奈尔大学</t>
  </si>
  <si>
    <t>慕尼黑大学</t>
  </si>
  <si>
    <t>德国</t>
  </si>
  <si>
    <t>清华大学</t>
  </si>
  <si>
    <t>马来亚大学（UM）</t>
  </si>
  <si>
    <t>马来西亚</t>
  </si>
  <si>
    <t>加州大学伯克利分校</t>
  </si>
  <si>
    <t>鲁汶大学</t>
  </si>
  <si>
    <t>比利时</t>
  </si>
  <si>
    <t>墨尔本大学</t>
  </si>
  <si>
    <t>高丽大学</t>
  </si>
  <si>
    <t>新南威尔士大学（UNSW）</t>
  </si>
  <si>
    <t>杜克大学</t>
  </si>
  <si>
    <t>耶鲁大学</t>
  </si>
  <si>
    <t>香港城市大学</t>
  </si>
  <si>
    <t>洛桑联邦理工学院（EPFL)</t>
  </si>
  <si>
    <t>台湾大学</t>
  </si>
  <si>
    <t>中国（台湾）</t>
  </si>
  <si>
    <t>慕尼黑工业大学</t>
  </si>
  <si>
    <t>奥克兰大学</t>
  </si>
  <si>
    <t>新西兰</t>
  </si>
  <si>
    <t>约翰霍普金斯大学</t>
  </si>
  <si>
    <t>加州大学圣地亚哥分校</t>
  </si>
  <si>
    <t>普林斯顿大学</t>
  </si>
  <si>
    <t>法赫德法国石油和矿物大学</t>
  </si>
  <si>
    <t>沙特阿拉伯</t>
  </si>
  <si>
    <t>悉尼大学</t>
  </si>
  <si>
    <t>德克萨斯大学奥斯汀分校</t>
  </si>
  <si>
    <t>麦吉尔大学</t>
  </si>
  <si>
    <t>加拿大</t>
  </si>
  <si>
    <t>布朗大学</t>
  </si>
  <si>
    <t>巴黎科学艺术人文大学</t>
  </si>
  <si>
    <t>法国</t>
  </si>
  <si>
    <t>巴黎萨克雷大学</t>
  </si>
  <si>
    <t>多伦多大学</t>
  </si>
  <si>
    <t>伊利诺伊大学香槟分校</t>
  </si>
  <si>
    <t>复旦大学</t>
  </si>
  <si>
    <t>隆德大学</t>
  </si>
  <si>
    <t>瑞典</t>
  </si>
  <si>
    <t>伦敦国王学院</t>
  </si>
  <si>
    <t>索邦大学</t>
  </si>
  <si>
    <t>澳大利亚国立大学（ANU)</t>
  </si>
  <si>
    <t>华威大学</t>
  </si>
  <si>
    <t>香港中文大学</t>
  </si>
  <si>
    <t>都柏林三一学院</t>
  </si>
  <si>
    <t>爱尔兰</t>
  </si>
  <si>
    <t>爱丁堡大学</t>
  </si>
  <si>
    <t>伯明翰大学</t>
  </si>
  <si>
    <t>曼彻斯特大学</t>
  </si>
  <si>
    <t>西澳大学（UWA）</t>
  </si>
  <si>
    <t>蒙纳士大学</t>
  </si>
  <si>
    <t>皇家理工学院</t>
  </si>
  <si>
    <t>东京大学</t>
  </si>
  <si>
    <t>格拉斯哥大学</t>
  </si>
  <si>
    <t>哥伦比亚大学</t>
  </si>
  <si>
    <t>海德堡大学</t>
  </si>
  <si>
    <t>首尔国立大学</t>
  </si>
  <si>
    <t>华盛顿大学</t>
  </si>
  <si>
    <t>不列颠哥伦比亚大学</t>
  </si>
  <si>
    <t>阿德莱德大学</t>
  </si>
  <si>
    <t>巴黎理工学院</t>
  </si>
  <si>
    <t>宾夕法尼亚州立大学</t>
  </si>
  <si>
    <t>西北大学</t>
  </si>
  <si>
    <t>布宜诺斯艾利斯大学</t>
  </si>
  <si>
    <t>阿根廷</t>
  </si>
  <si>
    <t>东京工业大学</t>
  </si>
  <si>
    <t>马来西亚国立大学（UKM）</t>
  </si>
  <si>
    <t>利兹大学</t>
  </si>
  <si>
    <t>罗马大学</t>
  </si>
  <si>
    <t>意大利</t>
  </si>
  <si>
    <t>南安普敦大学</t>
  </si>
  <si>
    <t>孟买印度理工学院（IITB）</t>
  </si>
  <si>
    <t>印度</t>
  </si>
  <si>
    <t>波士顿大学</t>
  </si>
  <si>
    <t>柏林洪堡大学</t>
  </si>
  <si>
    <t>柏林自由大学</t>
  </si>
  <si>
    <t>奥胡斯大学</t>
  </si>
  <si>
    <t>丹麦</t>
  </si>
  <si>
    <t>普渡大学</t>
  </si>
  <si>
    <t>巴斯大学</t>
  </si>
  <si>
    <t>大阪大学</t>
  </si>
  <si>
    <t>中国科学技术大学</t>
  </si>
  <si>
    <t>谢菲尔德大学</t>
  </si>
  <si>
    <t>马来西亚博特拉大学（UPM）</t>
  </si>
  <si>
    <t>乌普萨拉大学</t>
  </si>
  <si>
    <t>马来西亚理科大学（USM）</t>
  </si>
  <si>
    <t>杜伦大学</t>
  </si>
  <si>
    <t>墨西哥国立自治大学</t>
  </si>
  <si>
    <t>墨西哥</t>
  </si>
  <si>
    <t>阿尔伯塔大学</t>
  </si>
  <si>
    <t>纽卡斯尔大学</t>
  </si>
  <si>
    <t>悉尼科技大学（UTS）</t>
  </si>
  <si>
    <t>博洛尼亚大学</t>
  </si>
  <si>
    <t>诺丁汉大学</t>
  </si>
  <si>
    <t>麦格理大学</t>
  </si>
  <si>
    <t>卡尔斯鲁厄理工学院</t>
  </si>
  <si>
    <t>埃因霍芬理工大学</t>
  </si>
  <si>
    <t>米兰理工大学</t>
  </si>
  <si>
    <t>鹿特丹伊拉斯谟大学</t>
  </si>
  <si>
    <t>苏黎世大学</t>
  </si>
  <si>
    <t>北卡罗来纳大学教堂山分校</t>
  </si>
  <si>
    <t>哥本哈根大学</t>
  </si>
  <si>
    <t>沙特国王大学（KSU）</t>
  </si>
  <si>
    <t>浦项科技大学</t>
  </si>
  <si>
    <t>德州农工大学</t>
  </si>
  <si>
    <t>南京大学</t>
  </si>
  <si>
    <t>柏林工业大学</t>
  </si>
  <si>
    <t>乌得勒支大学</t>
  </si>
  <si>
    <t>南加州大学</t>
  </si>
  <si>
    <t>罗蒙诺索夫莫斯科国立大学</t>
  </si>
  <si>
    <t>俄罗斯</t>
  </si>
  <si>
    <t>斯德哥尔摩大学</t>
  </si>
  <si>
    <t>亚琛工业大学</t>
  </si>
  <si>
    <t>格罗宁根大学</t>
  </si>
  <si>
    <t>丹麦技术大学</t>
  </si>
  <si>
    <t>利物浦大学</t>
  </si>
  <si>
    <t>圣保罗大学</t>
  </si>
  <si>
    <t>巴西</t>
  </si>
  <si>
    <t>开普敦大学</t>
  </si>
  <si>
    <t>南非</t>
  </si>
  <si>
    <t>东北大学</t>
  </si>
  <si>
    <t>韦仕敦大学（西安大略大学）</t>
  </si>
  <si>
    <t>伦敦大学皇后玛丽学院（QMUL）</t>
  </si>
  <si>
    <t>维也纳大学</t>
  </si>
  <si>
    <t>奥地利</t>
  </si>
  <si>
    <t>威斯康星大学麦迪逊分校</t>
  </si>
  <si>
    <t>马来西亚工艺大学（UTM）</t>
  </si>
  <si>
    <t>卡塔尔大学</t>
  </si>
  <si>
    <t>卡塔尔</t>
  </si>
  <si>
    <t>瓦赫宁根大学</t>
  </si>
  <si>
    <t>圣安德鲁斯大学</t>
  </si>
  <si>
    <t>埃克塞特大学</t>
  </si>
  <si>
    <t>阿尔托大学</t>
  </si>
  <si>
    <t>芬兰</t>
  </si>
  <si>
    <t>日内瓦大学</t>
  </si>
  <si>
    <t>加州大学戴维斯分校</t>
  </si>
  <si>
    <t>兰卡斯特大学</t>
  </si>
  <si>
    <t>智利天主教大学</t>
  </si>
  <si>
    <t>智利</t>
  </si>
  <si>
    <t>巴塞尔大学</t>
  </si>
  <si>
    <t>赫尔辛基大学</t>
  </si>
  <si>
    <t>汉阳大学</t>
  </si>
  <si>
    <t>都柏林大学</t>
  </si>
  <si>
    <t>巴塞罗那大学</t>
  </si>
  <si>
    <t>西班牙</t>
  </si>
  <si>
    <t>莱顿大学</t>
  </si>
  <si>
    <t>密歇根州立大学</t>
  </si>
  <si>
    <t>赖斯大学</t>
  </si>
  <si>
    <t>根特大学</t>
  </si>
  <si>
    <t>奥斯陆大学</t>
  </si>
  <si>
    <t>挪威</t>
  </si>
  <si>
    <t>阿卜杜勒·阿齐兹国王大学（KAU）</t>
  </si>
  <si>
    <t>滑铁卢大学</t>
  </si>
  <si>
    <t>名古屋大学</t>
  </si>
  <si>
    <t>佐治亚理工学院</t>
  </si>
  <si>
    <t>查尔姆斯理工大学</t>
  </si>
  <si>
    <t>德里印度理工学院（IITD）</t>
  </si>
  <si>
    <t>哈萨克国立大学</t>
  </si>
  <si>
    <t>哈萨克斯坦</t>
  </si>
  <si>
    <t>皇家墨尔本理工大学</t>
  </si>
  <si>
    <t>圣路易斯华盛顿大学</t>
  </si>
  <si>
    <t>成均馆大学</t>
  </si>
  <si>
    <t>蒙特利尔大学</t>
  </si>
  <si>
    <t>约克大学</t>
  </si>
  <si>
    <t>卡尔加里大学</t>
  </si>
  <si>
    <t>北海道大学</t>
  </si>
  <si>
    <t>哥伦比亚安第斯大学</t>
  </si>
  <si>
    <t>哥伦比亚</t>
  </si>
  <si>
    <t>九州大学</t>
  </si>
  <si>
    <t>佛罗里达大学</t>
  </si>
  <si>
    <t>巴塞罗那自治大学</t>
  </si>
  <si>
    <t>洛桑大学</t>
  </si>
  <si>
    <t>亚利桑那州立大学</t>
  </si>
  <si>
    <t>蒂宾根大学</t>
  </si>
  <si>
    <t>麦克马斯特大学</t>
  </si>
  <si>
    <t>印度理工学院克勒格布尔分校</t>
  </si>
  <si>
    <t>智利大学</t>
  </si>
  <si>
    <t>庆应义塾大学</t>
  </si>
  <si>
    <t>国立清华大学</t>
  </si>
  <si>
    <t>德累斯顿工业大学</t>
  </si>
  <si>
    <t>哈利法大学</t>
  </si>
  <si>
    <t>阿拉伯</t>
  </si>
  <si>
    <t>印度科学研究所班加罗尔</t>
  </si>
  <si>
    <t>同济大学</t>
  </si>
  <si>
    <t>渥太华大学</t>
  </si>
  <si>
    <t>加州大学圣芭芭拉分校</t>
  </si>
  <si>
    <t>朱拉隆功大学</t>
  </si>
  <si>
    <t>泰国</t>
  </si>
  <si>
    <t>印度理工学院马德拉斯分校</t>
  </si>
  <si>
    <t>印度理工学院坎普尔分校</t>
  </si>
  <si>
    <t>卡迪夫大学</t>
  </si>
  <si>
    <t>特拉维夫大学</t>
  </si>
  <si>
    <t>以色列</t>
  </si>
  <si>
    <t>埃默里大学</t>
  </si>
  <si>
    <t>加札马达大学</t>
  </si>
  <si>
    <t>印度尼西亚</t>
  </si>
  <si>
    <t>科廷大学</t>
  </si>
  <si>
    <t>拉夫堡大学</t>
  </si>
  <si>
    <t>伯尔尼大学</t>
  </si>
  <si>
    <t>昆士兰科技大学（QUT）</t>
  </si>
  <si>
    <t>伍伦贡大学</t>
  </si>
  <si>
    <t>武汉大学</t>
  </si>
  <si>
    <t>布鲁塞尔自由大学</t>
  </si>
  <si>
    <t>蒙特雷科技大学</t>
  </si>
  <si>
    <t>阿联酋大学</t>
  </si>
  <si>
    <t>马德里康普顿斯大学（UCM）</t>
  </si>
  <si>
    <t>梅西大学</t>
  </si>
  <si>
    <t>印度尼西亚大学</t>
  </si>
  <si>
    <t>里斯本大学</t>
  </si>
  <si>
    <t>葡萄牙</t>
  </si>
  <si>
    <t>俄亥俄州立大学</t>
  </si>
  <si>
    <t>埃尔朗根-纽伦堡大学</t>
  </si>
  <si>
    <t>安大略女王大学</t>
  </si>
  <si>
    <t>乐卓博大学</t>
  </si>
  <si>
    <t>鲁汶天主教大学（UCL）</t>
  </si>
  <si>
    <t>坎皮纳斯州立大学（Unicamp）</t>
  </si>
  <si>
    <t>汉堡大学</t>
  </si>
  <si>
    <t>帕多瓦大学（UNIPD）</t>
  </si>
  <si>
    <t>雷丁大学</t>
  </si>
  <si>
    <t>罗切斯特大学</t>
  </si>
  <si>
    <t>阿姆斯特丹自由大学</t>
  </si>
  <si>
    <t>贝鲁特美国大学（AUB）</t>
  </si>
  <si>
    <t>黎巴嫩</t>
  </si>
  <si>
    <t>早稻田大学</t>
  </si>
  <si>
    <t>波尔图大学</t>
  </si>
  <si>
    <t>奥塔哥大学</t>
  </si>
  <si>
    <t>马斯特里赫特大学</t>
  </si>
  <si>
    <t>维也纳技术大学</t>
  </si>
  <si>
    <t>希伯来大学</t>
  </si>
  <si>
    <t>国立阳明交通大学</t>
  </si>
  <si>
    <t>惠灵顿维多利亚大学</t>
  </si>
  <si>
    <t>贝尔法斯特女王大学</t>
  </si>
  <si>
    <t>都灵理工大学</t>
  </si>
  <si>
    <t>弗莱堡大学</t>
  </si>
  <si>
    <t>乔治奥古斯特哥廷根大学</t>
  </si>
  <si>
    <t>哥德堡大学</t>
  </si>
  <si>
    <t>哈马德·本·哈利法大学</t>
  </si>
  <si>
    <t>国立成功大学</t>
  </si>
  <si>
    <t>香港浸会大学</t>
  </si>
  <si>
    <t>特温特大学</t>
  </si>
  <si>
    <t>考克大学</t>
  </si>
  <si>
    <t>里昂高等师范学院</t>
  </si>
  <si>
    <t>北京师范大学</t>
  </si>
  <si>
    <t>马德里自治大学</t>
  </si>
  <si>
    <t>达特茅斯学院</t>
  </si>
  <si>
    <t>迪肯大学</t>
  </si>
  <si>
    <t>马萨诸塞大学，阿默斯特</t>
  </si>
  <si>
    <t>波恩大学</t>
  </si>
  <si>
    <t>范德比尔特大学</t>
  </si>
  <si>
    <t>马里兰大学帕克分校</t>
  </si>
  <si>
    <t>国油大学（Petronas）</t>
  </si>
  <si>
    <t>明尼苏达大学</t>
  </si>
  <si>
    <t>斯特拉斯克莱德大学</t>
  </si>
  <si>
    <t>泰勒大学</t>
  </si>
  <si>
    <t>澳大利亚斯威本科技大学</t>
  </si>
  <si>
    <t>达姆施塔特工业大学</t>
  </si>
  <si>
    <t>圣母大学</t>
  </si>
  <si>
    <t>万隆理工学院</t>
  </si>
  <si>
    <t>斯温本科技大学</t>
  </si>
  <si>
    <t>哈尔滨工业大学</t>
  </si>
  <si>
    <t>伊斯坦布尔理工大学</t>
  </si>
  <si>
    <t>土耳其</t>
  </si>
  <si>
    <t>天津大学</t>
  </si>
  <si>
    <t>科罗拉多大学博尔德分校</t>
  </si>
  <si>
    <t>巴黎第一大学</t>
  </si>
  <si>
    <t>巴黎大学</t>
  </si>
  <si>
    <t>北京理工大学</t>
  </si>
  <si>
    <t>马德里大学卡洛斯三世大学</t>
  </si>
  <si>
    <t>哥伦比亚国立大学</t>
  </si>
  <si>
    <t>斯泰伦博斯大学</t>
  </si>
  <si>
    <t>坎特伯雷大学</t>
  </si>
  <si>
    <t>雅盖隆大学</t>
  </si>
  <si>
    <t>波兰</t>
  </si>
  <si>
    <t>阿伯丁大学</t>
  </si>
  <si>
    <t>丹麦南部大学</t>
  </si>
  <si>
    <t>纳瓦拉大学</t>
  </si>
  <si>
    <t>西安交通大学</t>
  </si>
  <si>
    <t>萨里大学</t>
  </si>
  <si>
    <t>奥尔堡大学</t>
  </si>
  <si>
    <t>布拉格查理大学</t>
  </si>
  <si>
    <t>捷克</t>
  </si>
  <si>
    <t>印第安纳大学伯明顿分校</t>
  </si>
  <si>
    <t>庞培法布拉大学</t>
  </si>
  <si>
    <t>西蒙弗雷泽大学</t>
  </si>
  <si>
    <t>挪威科技大学</t>
  </si>
  <si>
    <t>约翰内斯堡大学</t>
  </si>
  <si>
    <t>格里菲斯大学</t>
  </si>
  <si>
    <t>伦敦大学圣乔治城市学院</t>
  </si>
  <si>
    <t>中东技术大学</t>
  </si>
  <si>
    <t>林雪平大学</t>
  </si>
  <si>
    <t>马来西亚思特雅大学</t>
  </si>
  <si>
    <t>蔚山国立科学技术院</t>
  </si>
  <si>
    <t>华沙大学</t>
  </si>
  <si>
    <t>斯图加特大学</t>
  </si>
  <si>
    <t>沙迦美国大学</t>
  </si>
  <si>
    <t>迈阿密大学</t>
  </si>
  <si>
    <t>北卡罗来纳州立大学</t>
  </si>
  <si>
    <t>塔斯马尼亚大学</t>
  </si>
  <si>
    <t>科隆大学</t>
  </si>
  <si>
    <t>法兰克福大学</t>
  </si>
  <si>
    <t>弗吉尼亚大学</t>
  </si>
  <si>
    <t>国立欧亚大学</t>
  </si>
  <si>
    <t>中山大学</t>
  </si>
  <si>
    <t>里约热内卢联邦大学</t>
  </si>
  <si>
    <t>米兰大学</t>
  </si>
  <si>
    <t>华中科技大学</t>
  </si>
  <si>
    <t>萨塞克斯大学</t>
  </si>
  <si>
    <t>鲍曼莫斯科国立技术大学</t>
  </si>
  <si>
    <t>拉德堡德大学</t>
  </si>
  <si>
    <t>格勒诺布尔阿尔卑斯大学（UGA）</t>
  </si>
  <si>
    <t>安特卫普大学</t>
  </si>
  <si>
    <t>德黑兰大学</t>
  </si>
  <si>
    <t>伊朗</t>
  </si>
  <si>
    <t>匹兹堡大学</t>
  </si>
  <si>
    <t>科什大学</t>
  </si>
  <si>
    <t>怀卡托大学</t>
  </si>
  <si>
    <t>四川大学</t>
  </si>
  <si>
    <t>戴尔豪斯大学</t>
  </si>
  <si>
    <t>约旦大学</t>
  </si>
  <si>
    <t>约旦</t>
  </si>
  <si>
    <t>爱尔兰国立高威大学</t>
  </si>
  <si>
    <t>莱斯特大学</t>
  </si>
  <si>
    <t>乔治城大学</t>
  </si>
  <si>
    <t>新里斯本大学</t>
  </si>
  <si>
    <t>澳门大学</t>
  </si>
  <si>
    <t>中国（澳门）</t>
  </si>
  <si>
    <t>罗格斯大学-新泽西州立大学新不伦瑞克分校</t>
  </si>
  <si>
    <t>赫瑞-瓦特大学</t>
  </si>
  <si>
    <t>德里大学</t>
  </si>
  <si>
    <t>亚朗加大学</t>
  </si>
  <si>
    <t>沙迦大学</t>
  </si>
  <si>
    <t>亚利桑那大学</t>
  </si>
  <si>
    <t>庆熙大学</t>
  </si>
  <si>
    <t>挪威卑尔根大学</t>
  </si>
  <si>
    <t>哈萨克斯坦国家技术大学</t>
  </si>
  <si>
    <t>金山大学</t>
  </si>
  <si>
    <t>斯旺西大学</t>
  </si>
  <si>
    <t>印度理工学院</t>
  </si>
  <si>
    <t>加州大学欧文分校</t>
  </si>
  <si>
    <t>苏丹卡布斯大学</t>
  </si>
  <si>
    <t>阿曼</t>
  </si>
  <si>
    <t>凯斯西储大学</t>
  </si>
  <si>
    <t>塔夫茨大学</t>
  </si>
  <si>
    <t>马德里理工学院</t>
  </si>
  <si>
    <t>列日大学</t>
  </si>
  <si>
    <t>伊利诺伊大学芝加哥分校（UIC）</t>
  </si>
  <si>
    <t>那不勒斯第二大学</t>
  </si>
  <si>
    <t>印度理工学院古瓦哈提分校</t>
  </si>
  <si>
    <t>开罗美国大学</t>
  </si>
  <si>
    <t>埃及</t>
  </si>
  <si>
    <t>山东大学</t>
  </si>
  <si>
    <t>东安格利亚大学（UEA）</t>
  </si>
  <si>
    <t>厦门大学</t>
  </si>
  <si>
    <t>卢森堡大学</t>
  </si>
  <si>
    <t>卢森堡</t>
  </si>
  <si>
    <t>奥卢大学</t>
  </si>
  <si>
    <t>南方科技大学</t>
  </si>
  <si>
    <t>布鲁内尔大学</t>
  </si>
  <si>
    <t>比萨大学</t>
  </si>
  <si>
    <t>光州科技学院（GIST）</t>
  </si>
  <si>
    <t>台湾科技大学</t>
  </si>
  <si>
    <t>佛林德斯大学</t>
  </si>
  <si>
    <t>秘鲁天主大学</t>
  </si>
  <si>
    <t>秘鲁</t>
  </si>
  <si>
    <t>北京航空航天大学</t>
  </si>
  <si>
    <t>开罗大学</t>
  </si>
  <si>
    <t>伦敦的伯克贝克学院，大学</t>
  </si>
  <si>
    <t>蒂尔堡大学</t>
  </si>
  <si>
    <t>雅典大学</t>
  </si>
  <si>
    <t>希腊</t>
  </si>
  <si>
    <t>科英布拉大学</t>
  </si>
  <si>
    <t>阿布扎比大学</t>
  </si>
  <si>
    <t>以色列理工学院</t>
  </si>
  <si>
    <t>世宗大学</t>
  </si>
  <si>
    <t>因斯布鲁克大学</t>
  </si>
  <si>
    <t>东南大学</t>
  </si>
  <si>
    <t>明斯特大学</t>
  </si>
  <si>
    <t>加泰罗尼亚理工大学</t>
  </si>
  <si>
    <t>筑波大学</t>
  </si>
  <si>
    <t>阿斯顿大学</t>
  </si>
  <si>
    <t>真纳大学</t>
  </si>
  <si>
    <t>巴基斯坦</t>
  </si>
  <si>
    <t>鲁尔大学波鸿</t>
  </si>
  <si>
    <t>南开大学</t>
  </si>
  <si>
    <t>拉彭兰塔理工大学</t>
  </si>
  <si>
    <t>雅典国家技术大学</t>
  </si>
  <si>
    <t>肯特大学</t>
  </si>
  <si>
    <t>罗马第二大学</t>
  </si>
  <si>
    <t>茂物农业大学</t>
  </si>
  <si>
    <t>乔治华盛顿大学</t>
  </si>
  <si>
    <t>西悉尼大学</t>
  </si>
  <si>
    <t>玛希隆大学</t>
  </si>
  <si>
    <t>于默奥大学</t>
  </si>
  <si>
    <t>维多利亚大学</t>
  </si>
  <si>
    <t>格拉纳达大学</t>
  </si>
  <si>
    <t>弗吉尼亚理工学院</t>
  </si>
  <si>
    <t>利默里克大学</t>
  </si>
  <si>
    <t>中国科学院大学</t>
  </si>
  <si>
    <t>萨班斯大学</t>
  </si>
  <si>
    <t>比勒陀利亚大学</t>
  </si>
  <si>
    <t>佛罗伦萨大学</t>
  </si>
  <si>
    <t>塔尔图大学</t>
  </si>
  <si>
    <t>爱沙尼亚</t>
  </si>
  <si>
    <t>国立科学院院校里昂（INSA）</t>
  </si>
  <si>
    <t>菲律宾大学</t>
  </si>
  <si>
    <t>菲律宾</t>
  </si>
  <si>
    <t>林肯大学</t>
  </si>
  <si>
    <t>图尔库大学</t>
  </si>
  <si>
    <t>都灵大学（UNITO）</t>
  </si>
  <si>
    <t>俄罗斯人民友谊大学</t>
  </si>
  <si>
    <t>意大利天主教圣心大学</t>
  </si>
  <si>
    <t>巴黎政治学院</t>
  </si>
  <si>
    <t>奥克兰理工大学</t>
  </si>
  <si>
    <t>文莱达鲁萨兰国大学</t>
  </si>
  <si>
    <t>文莱</t>
  </si>
  <si>
    <t>都柏林城市大学</t>
  </si>
  <si>
    <t>大邱庆北科学技术院</t>
  </si>
  <si>
    <t>双威大学</t>
  </si>
  <si>
    <t>博加齐奇大学</t>
  </si>
  <si>
    <t>纽约州立大学布法罗分校</t>
  </si>
  <si>
    <t>伊斯兰堡国立科技大学</t>
  </si>
  <si>
    <t>南昆士兰大学</t>
  </si>
  <si>
    <t>哈维里亚那天主教大学</t>
  </si>
  <si>
    <t>毕尔坎特大学</t>
  </si>
  <si>
    <t>牛津布鲁克斯大学</t>
  </si>
  <si>
    <t>布拉格捷克理工大学</t>
  </si>
  <si>
    <t>圣彼得堡国立大学</t>
  </si>
  <si>
    <t>朱利叶斯·马克西米利安维尔茨堡大学</t>
  </si>
  <si>
    <t>谢里夫理工大学</t>
  </si>
  <si>
    <t>曼海姆大学</t>
  </si>
  <si>
    <t>华南理工大学</t>
  </si>
  <si>
    <t>阿威罗大学</t>
  </si>
  <si>
    <t>萨斯喀彻温大学</t>
  </si>
  <si>
    <t>台北科技大学</t>
  </si>
  <si>
    <t>斯特拉斯堡大学</t>
  </si>
  <si>
    <t>皇家霍洛威学院</t>
  </si>
  <si>
    <t>瓦伦西亚理工大学</t>
  </si>
  <si>
    <t>圣拉斐尔健康大学</t>
  </si>
  <si>
    <t>默多克大学</t>
  </si>
  <si>
    <t>安那大学</t>
  </si>
  <si>
    <t>坦佩雷大学</t>
  </si>
  <si>
    <t>康考迪亚大学</t>
  </si>
  <si>
    <t>帕维亚大学</t>
  </si>
  <si>
    <t>上海大学</t>
  </si>
  <si>
    <t>华盛顿州立大学</t>
  </si>
  <si>
    <t>堪萨斯大学</t>
  </si>
  <si>
    <t>格拉茨大学</t>
  </si>
  <si>
    <t>本·古里安大学</t>
  </si>
  <si>
    <t>马赛大学</t>
  </si>
  <si>
    <t>拉瓦爾大學</t>
  </si>
  <si>
    <t>邓迪大学</t>
  </si>
  <si>
    <t>塔什干灌溉与农业机械化工程国立研究型大学</t>
  </si>
  <si>
    <t>乌兹别克斯坦</t>
  </si>
  <si>
    <t>马萨里克大学</t>
  </si>
  <si>
    <t>塞维利亚大学</t>
  </si>
  <si>
    <t>瓦伦西亚大学</t>
  </si>
  <si>
    <t>吉林大学</t>
  </si>
  <si>
    <t>蒙彼利埃大学</t>
  </si>
  <si>
    <t>约翰开普勒林茨大学</t>
  </si>
  <si>
    <t>华东师范大学</t>
  </si>
  <si>
    <t>釜山国立大学</t>
  </si>
  <si>
    <t>汉诺威大学</t>
  </si>
  <si>
    <t>意大利斯维泽拉大学</t>
  </si>
  <si>
    <t>台湾师范大学</t>
  </si>
  <si>
    <t>莫斯科物理技术学院</t>
  </si>
  <si>
    <t>穆罕默德·本·法赫德王子大学</t>
  </si>
  <si>
    <t>波茨坦大学</t>
  </si>
  <si>
    <t>拉曼·鲁尔大学</t>
  </si>
  <si>
    <t>中安大学</t>
  </si>
  <si>
    <t>IE大学</t>
  </si>
  <si>
    <t>广岛大学</t>
  </si>
  <si>
    <t>国立中山大学</t>
  </si>
  <si>
    <t>北京科技大学</t>
  </si>
  <si>
    <t>阿治曼大学</t>
  </si>
  <si>
    <t>大连理工大学</t>
  </si>
  <si>
    <t>詹姆斯·库克大学</t>
  </si>
  <si>
    <t>杜谭大学</t>
  </si>
  <si>
    <t>越南</t>
  </si>
  <si>
    <t>澳门科技大学</t>
  </si>
  <si>
    <t>神户大学</t>
  </si>
  <si>
    <t>国立研究型大学高等经济学院</t>
  </si>
  <si>
    <t>萨洛尼卡大学</t>
  </si>
  <si>
    <t>康斯坦茨大学</t>
  </si>
  <si>
    <t>特伦托大学</t>
  </si>
  <si>
    <t>加州大学河滨分校</t>
  </si>
  <si>
    <t>伊迪丝科文大学</t>
  </si>
  <si>
    <t>维尔纽斯大学</t>
  </si>
  <si>
    <t>立陶宛</t>
  </si>
  <si>
    <t>弗雷伯格大学技术大学</t>
  </si>
  <si>
    <t>白俄罗斯国立大学</t>
  </si>
  <si>
    <t>白俄罗斯</t>
  </si>
  <si>
    <t>华沙工业大学</t>
  </si>
  <si>
    <t>拜罗伊特大学</t>
  </si>
  <si>
    <t>智利圣地亚哥大学</t>
  </si>
  <si>
    <t>爱荷华州立大学</t>
  </si>
  <si>
    <t>中南大学</t>
  </si>
  <si>
    <t>喀山国立大学</t>
  </si>
  <si>
    <t>达曼大学</t>
  </si>
  <si>
    <t>圣保罗州立大学</t>
  </si>
  <si>
    <t>马来西亚北方大学</t>
  </si>
  <si>
    <t>美因茨约翰内斯古腾堡大学</t>
  </si>
  <si>
    <t>波尔多大学</t>
  </si>
  <si>
    <t>深圳大学</t>
  </si>
  <si>
    <t>堪培拉大学</t>
  </si>
  <si>
    <t>纽约州立大学石溪分校</t>
  </si>
  <si>
    <t>伊朗科学技术大学</t>
  </si>
  <si>
    <t>塞浦路斯大学</t>
  </si>
  <si>
    <t>塞浦路斯</t>
  </si>
  <si>
    <t>李比希大学</t>
  </si>
  <si>
    <t>阿米尔卡比尔理工大学</t>
  </si>
  <si>
    <t>于韦斯屈莱大学</t>
  </si>
  <si>
    <t>英国埃塞克斯大学</t>
  </si>
  <si>
    <t>澳大利亚中央昆士兰大学（CQUniversity）</t>
  </si>
  <si>
    <t>科罗拉多州大学</t>
  </si>
  <si>
    <t>西北工业大学</t>
  </si>
  <si>
    <t>拉普拉塔国立大学</t>
  </si>
  <si>
    <t>托木斯克国立大学</t>
  </si>
  <si>
    <t>加州大学圣克鲁兹分校</t>
  </si>
  <si>
    <t>哥斯达黎加大学</t>
  </si>
  <si>
    <t>哥斯达黎加</t>
  </si>
  <si>
    <t>约旦科技大学</t>
  </si>
  <si>
    <t>新西伯利亚国立大学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</si>
</sst>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3"/>
  <sheetViews>
    <sheetView tabSelected="1" workbookViewId="0">
      <selection activeCell="E7" sqref="E7"/>
    </sheetView>
  </sheetViews>
  <sheetFormatPr defaultColWidth="8.72727272727273" defaultRowHeight="14" outlineLevelCol="5"/>
  <cols>
    <col min="1" max="1" width="8.27272727272727" customWidth="1"/>
    <col min="2" max="2" width="30.6363636363636" style="1" customWidth="1"/>
    <col min="3" max="3" width="14.4545454545455" customWidth="1"/>
    <col min="4" max="4" width="8.27272727272727" customWidth="1"/>
    <col min="5" max="5" width="30.6363636363636" customWidth="1"/>
    <col min="6" max="6" width="14.4545454545455" customWidth="1"/>
  </cols>
  <sheetData>
    <row r="1" ht="35" customHeight="1" spans="1:6">
      <c r="A1" s="2" t="s">
        <v>0</v>
      </c>
      <c r="B1" s="3" t="s">
        <v>1</v>
      </c>
      <c r="C1" s="2" t="s">
        <v>2</v>
      </c>
      <c r="D1" s="2" t="s">
        <v>0</v>
      </c>
      <c r="E1" s="3" t="s">
        <v>1</v>
      </c>
      <c r="F1" s="2" t="s">
        <v>2</v>
      </c>
    </row>
    <row r="2" ht="20" customHeight="1" spans="1:6">
      <c r="A2" s="4">
        <v>1</v>
      </c>
      <c r="B2" s="5" t="s">
        <v>3</v>
      </c>
      <c r="C2" s="4" t="s">
        <v>4</v>
      </c>
      <c r="D2" s="4">
        <f>42</f>
        <v>42</v>
      </c>
      <c r="E2" s="6" t="s">
        <v>5</v>
      </c>
      <c r="F2" s="4" t="s">
        <v>6</v>
      </c>
    </row>
    <row r="3" ht="20" customHeight="1" spans="1:6">
      <c r="A3" s="7">
        <v>2</v>
      </c>
      <c r="B3" s="5" t="s">
        <v>7</v>
      </c>
      <c r="C3" s="7" t="s">
        <v>8</v>
      </c>
      <c r="D3" s="7">
        <v>44</v>
      </c>
      <c r="E3" s="5" t="s">
        <v>9</v>
      </c>
      <c r="F3" s="7" t="s">
        <v>10</v>
      </c>
    </row>
    <row r="4" ht="20" customHeight="1" spans="1:6">
      <c r="A4" s="4">
        <v>3</v>
      </c>
      <c r="B4" s="5" t="s">
        <v>11</v>
      </c>
      <c r="C4" s="4" t="s">
        <v>4</v>
      </c>
      <c r="D4" s="4">
        <v>45</v>
      </c>
      <c r="E4" s="5" t="s">
        <v>12</v>
      </c>
      <c r="F4" s="4" t="s">
        <v>4</v>
      </c>
    </row>
    <row r="5" ht="20" customHeight="1" spans="1:6">
      <c r="A5" s="7">
        <v>4</v>
      </c>
      <c r="B5" s="5" t="s">
        <v>13</v>
      </c>
      <c r="C5" s="7" t="s">
        <v>8</v>
      </c>
      <c r="D5" s="7">
        <v>46</v>
      </c>
      <c r="E5" s="5" t="s">
        <v>14</v>
      </c>
      <c r="F5" s="7" t="s">
        <v>4</v>
      </c>
    </row>
    <row r="6" ht="20" customHeight="1" spans="1:6">
      <c r="A6" s="4">
        <v>5</v>
      </c>
      <c r="B6" s="5" t="s">
        <v>15</v>
      </c>
      <c r="C6" s="4" t="s">
        <v>4</v>
      </c>
      <c r="D6" s="4">
        <f>47</f>
        <v>47</v>
      </c>
      <c r="E6" s="5" t="s">
        <v>16</v>
      </c>
      <c r="F6" s="4" t="s">
        <v>17</v>
      </c>
    </row>
    <row r="7" ht="20" customHeight="1" spans="1:6">
      <c r="A7" s="7">
        <v>6</v>
      </c>
      <c r="B7" s="5" t="s">
        <v>18</v>
      </c>
      <c r="C7" s="7" t="s">
        <v>8</v>
      </c>
      <c r="D7" s="7">
        <f>47</f>
        <v>47</v>
      </c>
      <c r="E7" s="5" t="s">
        <v>19</v>
      </c>
      <c r="F7" s="7" t="s">
        <v>20</v>
      </c>
    </row>
    <row r="8" ht="20" customHeight="1" spans="1:6">
      <c r="A8" s="4">
        <v>7</v>
      </c>
      <c r="B8" s="5" t="s">
        <v>21</v>
      </c>
      <c r="C8" s="4" t="s">
        <v>22</v>
      </c>
      <c r="D8" s="4">
        <v>49</v>
      </c>
      <c r="E8" s="5" t="s">
        <v>23</v>
      </c>
      <c r="F8" s="4" t="s">
        <v>20</v>
      </c>
    </row>
    <row r="9" ht="20" customHeight="1" spans="1:6">
      <c r="A9" s="7">
        <v>8</v>
      </c>
      <c r="B9" s="5" t="s">
        <v>24</v>
      </c>
      <c r="C9" s="7" t="s">
        <v>25</v>
      </c>
      <c r="D9" s="7">
        <v>50</v>
      </c>
      <c r="E9" s="5" t="s">
        <v>26</v>
      </c>
      <c r="F9" s="7" t="s">
        <v>27</v>
      </c>
    </row>
    <row r="10" ht="20" customHeight="1" spans="1:6">
      <c r="A10" s="4">
        <v>9</v>
      </c>
      <c r="B10" s="5" t="s">
        <v>28</v>
      </c>
      <c r="C10" s="4" t="s">
        <v>8</v>
      </c>
      <c r="D10" s="4">
        <v>51</v>
      </c>
      <c r="E10" s="5" t="s">
        <v>29</v>
      </c>
      <c r="F10" s="4" t="s">
        <v>8</v>
      </c>
    </row>
    <row r="11" ht="20" customHeight="1" spans="1:6">
      <c r="A11" s="7">
        <v>10</v>
      </c>
      <c r="B11" s="5" t="s">
        <v>30</v>
      </c>
      <c r="C11" s="7" t="s">
        <v>4</v>
      </c>
      <c r="D11" s="7">
        <v>52</v>
      </c>
      <c r="E11" s="5" t="s">
        <v>31</v>
      </c>
      <c r="F11" s="7" t="s">
        <v>4</v>
      </c>
    </row>
    <row r="12" ht="20" customHeight="1" spans="1:6">
      <c r="A12" s="4">
        <v>11</v>
      </c>
      <c r="B12" s="5" t="s">
        <v>32</v>
      </c>
      <c r="C12" s="4" t="s">
        <v>10</v>
      </c>
      <c r="D12" s="4">
        <v>53</v>
      </c>
      <c r="E12" s="5" t="s">
        <v>33</v>
      </c>
      <c r="F12" s="4" t="s">
        <v>17</v>
      </c>
    </row>
    <row r="13" ht="20" customHeight="1" spans="1:6">
      <c r="A13" s="7">
        <v>12</v>
      </c>
      <c r="B13" s="5" t="s">
        <v>34</v>
      </c>
      <c r="C13" s="7" t="s">
        <v>25</v>
      </c>
      <c r="D13" s="7">
        <v>54</v>
      </c>
      <c r="E13" s="5" t="s">
        <v>35</v>
      </c>
      <c r="F13" s="7" t="s">
        <v>10</v>
      </c>
    </row>
    <row r="14" ht="20" customHeight="1" spans="1:6">
      <c r="A14" s="4">
        <v>13</v>
      </c>
      <c r="B14" s="5" t="s">
        <v>36</v>
      </c>
      <c r="C14" s="4" t="s">
        <v>4</v>
      </c>
      <c r="D14" s="4">
        <v>55</v>
      </c>
      <c r="E14" s="5" t="s">
        <v>37</v>
      </c>
      <c r="F14" s="4" t="s">
        <v>4</v>
      </c>
    </row>
    <row r="15" ht="20" customHeight="1" spans="1:6">
      <c r="A15" s="7">
        <v>14</v>
      </c>
      <c r="B15" s="5" t="s">
        <v>38</v>
      </c>
      <c r="C15" s="7" t="s">
        <v>20</v>
      </c>
      <c r="D15" s="7">
        <v>56</v>
      </c>
      <c r="E15" s="5" t="s">
        <v>39</v>
      </c>
      <c r="F15" s="7" t="s">
        <v>8</v>
      </c>
    </row>
    <row r="16" ht="20" customHeight="1" spans="1:6">
      <c r="A16" s="4">
        <v>15</v>
      </c>
      <c r="B16" s="5" t="s">
        <v>40</v>
      </c>
      <c r="C16" s="4" t="s">
        <v>4</v>
      </c>
      <c r="D16" s="4">
        <v>57</v>
      </c>
      <c r="E16" s="5" t="s">
        <v>41</v>
      </c>
      <c r="F16" s="4" t="s">
        <v>42</v>
      </c>
    </row>
    <row r="17" ht="20" customHeight="1" spans="1:6">
      <c r="A17" s="7">
        <v>16</v>
      </c>
      <c r="B17" s="5" t="s">
        <v>43</v>
      </c>
      <c r="C17" s="7" t="s">
        <v>4</v>
      </c>
      <c r="D17" s="7">
        <f>58</f>
        <v>58</v>
      </c>
      <c r="E17" s="5" t="s">
        <v>44</v>
      </c>
      <c r="F17" s="7" t="s">
        <v>45</v>
      </c>
    </row>
    <row r="18" ht="20" customHeight="1" spans="1:6">
      <c r="A18" s="4">
        <f>17</f>
        <v>17</v>
      </c>
      <c r="B18" s="5" t="s">
        <v>46</v>
      </c>
      <c r="C18" s="4" t="s">
        <v>20</v>
      </c>
      <c r="D18" s="4">
        <f>58</f>
        <v>58</v>
      </c>
      <c r="E18" s="5" t="s">
        <v>47</v>
      </c>
      <c r="F18" s="4" t="s">
        <v>48</v>
      </c>
    </row>
    <row r="19" ht="20" customHeight="1" spans="1:6">
      <c r="A19" s="7">
        <f>17</f>
        <v>17</v>
      </c>
      <c r="B19" s="8" t="s">
        <v>49</v>
      </c>
      <c r="C19" s="7" t="s">
        <v>4</v>
      </c>
      <c r="D19" s="7">
        <v>60</v>
      </c>
      <c r="E19" s="5" t="s">
        <v>50</v>
      </c>
      <c r="F19" s="7" t="s">
        <v>51</v>
      </c>
    </row>
    <row r="20" ht="20" customHeight="1" spans="1:6">
      <c r="A20" s="4">
        <v>19</v>
      </c>
      <c r="B20" s="5" t="s">
        <v>52</v>
      </c>
      <c r="C20" s="4" t="s">
        <v>6</v>
      </c>
      <c r="D20" s="4">
        <v>61</v>
      </c>
      <c r="E20" s="5" t="s">
        <v>53</v>
      </c>
      <c r="F20" s="4" t="s">
        <v>27</v>
      </c>
    </row>
    <row r="21" ht="20" customHeight="1" spans="1:6">
      <c r="A21" s="7">
        <v>20</v>
      </c>
      <c r="B21" s="5" t="s">
        <v>54</v>
      </c>
      <c r="C21" s="7" t="s">
        <v>6</v>
      </c>
      <c r="D21" s="7">
        <v>62</v>
      </c>
      <c r="E21" s="5" t="s">
        <v>55</v>
      </c>
      <c r="F21" s="7" t="s">
        <v>4</v>
      </c>
    </row>
    <row r="22" ht="20" customHeight="1" spans="1:6">
      <c r="A22" s="4">
        <v>21</v>
      </c>
      <c r="B22" s="5" t="s">
        <v>56</v>
      </c>
      <c r="C22" s="4" t="s">
        <v>4</v>
      </c>
      <c r="D22" s="4">
        <f>63</f>
        <v>63</v>
      </c>
      <c r="E22" s="5" t="s">
        <v>57</v>
      </c>
      <c r="F22" s="4" t="s">
        <v>10</v>
      </c>
    </row>
    <row r="23" ht="20" customHeight="1" spans="1:6">
      <c r="A23" s="7">
        <f>22</f>
        <v>22</v>
      </c>
      <c r="B23" s="5" t="s">
        <v>58</v>
      </c>
      <c r="C23" s="7" t="s">
        <v>22</v>
      </c>
      <c r="D23" s="7">
        <f>63</f>
        <v>63</v>
      </c>
      <c r="E23" s="8" t="s">
        <v>59</v>
      </c>
      <c r="F23" s="7" t="s">
        <v>60</v>
      </c>
    </row>
    <row r="24" ht="20" customHeight="1" spans="1:6">
      <c r="A24" s="4">
        <f>22</f>
        <v>22</v>
      </c>
      <c r="B24" s="5" t="s">
        <v>61</v>
      </c>
      <c r="C24" s="4" t="s">
        <v>45</v>
      </c>
      <c r="D24" s="4">
        <v>65</v>
      </c>
      <c r="E24" s="5" t="s">
        <v>62</v>
      </c>
      <c r="F24" s="4" t="s">
        <v>63</v>
      </c>
    </row>
    <row r="25" ht="20" customHeight="1" spans="1:6">
      <c r="A25" s="7">
        <v>24</v>
      </c>
      <c r="B25" s="5" t="s">
        <v>64</v>
      </c>
      <c r="C25" s="7" t="s">
        <v>4</v>
      </c>
      <c r="D25" s="7">
        <v>66</v>
      </c>
      <c r="E25" s="5" t="s">
        <v>65</v>
      </c>
      <c r="F25" s="7" t="s">
        <v>4</v>
      </c>
    </row>
    <row r="26" ht="20" customHeight="1" spans="1:6">
      <c r="A26" s="4">
        <f>25</f>
        <v>25</v>
      </c>
      <c r="B26" s="5" t="s">
        <v>66</v>
      </c>
      <c r="C26" s="4" t="s">
        <v>4</v>
      </c>
      <c r="D26" s="4">
        <v>67</v>
      </c>
      <c r="E26" s="5" t="s">
        <v>67</v>
      </c>
      <c r="F26" s="4" t="s">
        <v>68</v>
      </c>
    </row>
    <row r="27" ht="20" customHeight="1" spans="1:6">
      <c r="A27" s="7">
        <f>25</f>
        <v>25</v>
      </c>
      <c r="B27" s="5" t="s">
        <v>69</v>
      </c>
      <c r="C27" s="7" t="s">
        <v>6</v>
      </c>
      <c r="D27" s="7">
        <v>68</v>
      </c>
      <c r="E27" s="5" t="s">
        <v>70</v>
      </c>
      <c r="F27" s="7" t="s">
        <v>4</v>
      </c>
    </row>
    <row r="28" ht="20" customHeight="1" spans="1:6">
      <c r="A28" s="4">
        <v>27</v>
      </c>
      <c r="B28" s="5" t="s">
        <v>71</v>
      </c>
      <c r="C28" s="4" t="s">
        <v>72</v>
      </c>
      <c r="D28" s="4">
        <v>69</v>
      </c>
      <c r="E28" s="5" t="s">
        <v>73</v>
      </c>
      <c r="F28" s="4" t="s">
        <v>4</v>
      </c>
    </row>
    <row r="29" ht="20" customHeight="1" spans="1:6">
      <c r="A29" s="7">
        <v>28</v>
      </c>
      <c r="B29" s="5" t="s">
        <v>74</v>
      </c>
      <c r="C29" s="7" t="s">
        <v>75</v>
      </c>
      <c r="D29" s="7">
        <f>70</f>
        <v>70</v>
      </c>
      <c r="E29" s="5" t="s">
        <v>76</v>
      </c>
      <c r="F29" s="7" t="s">
        <v>75</v>
      </c>
    </row>
    <row r="30" ht="20" customHeight="1" spans="1:6">
      <c r="A30" s="4">
        <v>29</v>
      </c>
      <c r="B30" s="5" t="s">
        <v>77</v>
      </c>
      <c r="C30" s="4" t="s">
        <v>72</v>
      </c>
      <c r="D30" s="4">
        <f>70</f>
        <v>70</v>
      </c>
      <c r="E30" s="5" t="s">
        <v>78</v>
      </c>
      <c r="F30" s="4" t="s">
        <v>4</v>
      </c>
    </row>
    <row r="31" ht="20" customHeight="1" spans="1:6">
      <c r="A31" s="7">
        <v>30</v>
      </c>
      <c r="B31" s="5" t="s">
        <v>79</v>
      </c>
      <c r="C31" s="7" t="s">
        <v>20</v>
      </c>
      <c r="D31" s="7">
        <f>72</f>
        <v>72</v>
      </c>
      <c r="E31" s="5" t="s">
        <v>80</v>
      </c>
      <c r="F31" s="7" t="s">
        <v>81</v>
      </c>
    </row>
    <row r="32" ht="20" customHeight="1" spans="1:6">
      <c r="A32" s="4">
        <v>31</v>
      </c>
      <c r="B32" s="5" t="s">
        <v>82</v>
      </c>
      <c r="C32" s="4" t="s">
        <v>8</v>
      </c>
      <c r="D32" s="4">
        <f>72</f>
        <v>72</v>
      </c>
      <c r="E32" s="5" t="s">
        <v>83</v>
      </c>
      <c r="F32" s="4" t="s">
        <v>75</v>
      </c>
    </row>
    <row r="33" ht="20" customHeight="1" spans="1:6">
      <c r="A33" s="7">
        <f>32</f>
        <v>32</v>
      </c>
      <c r="B33" s="5" t="s">
        <v>84</v>
      </c>
      <c r="C33" s="7" t="s">
        <v>6</v>
      </c>
      <c r="D33" s="7">
        <v>74</v>
      </c>
      <c r="E33" s="5" t="s">
        <v>85</v>
      </c>
      <c r="F33" s="7" t="s">
        <v>8</v>
      </c>
    </row>
    <row r="34" ht="20" customHeight="1" spans="1:6">
      <c r="A34" s="4">
        <f>32</f>
        <v>32</v>
      </c>
      <c r="B34" s="5" t="s">
        <v>86</v>
      </c>
      <c r="C34" s="4" t="s">
        <v>10</v>
      </c>
      <c r="D34" s="4">
        <v>75</v>
      </c>
      <c r="E34" s="5" t="s">
        <v>87</v>
      </c>
      <c r="F34" s="4" t="s">
        <v>88</v>
      </c>
    </row>
    <row r="35" ht="20" customHeight="1" spans="1:6">
      <c r="A35" s="7">
        <v>34</v>
      </c>
      <c r="B35" s="5" t="s">
        <v>89</v>
      </c>
      <c r="C35" s="7" t="s">
        <v>8</v>
      </c>
      <c r="D35" s="7">
        <v>76</v>
      </c>
      <c r="E35" s="5" t="s">
        <v>90</v>
      </c>
      <c r="F35" s="7" t="s">
        <v>8</v>
      </c>
    </row>
    <row r="36" ht="20" customHeight="1" spans="1:6">
      <c r="A36" s="4">
        <v>35</v>
      </c>
      <c r="B36" s="5" t="s">
        <v>91</v>
      </c>
      <c r="C36" s="4" t="s">
        <v>8</v>
      </c>
      <c r="D36" s="4">
        <v>77</v>
      </c>
      <c r="E36" s="5" t="s">
        <v>92</v>
      </c>
      <c r="F36" s="4" t="s">
        <v>6</v>
      </c>
    </row>
    <row r="37" ht="20" customHeight="1" spans="1:6">
      <c r="A37" s="7">
        <f>36</f>
        <v>36</v>
      </c>
      <c r="B37" s="5" t="s">
        <v>93</v>
      </c>
      <c r="C37" s="7" t="s">
        <v>6</v>
      </c>
      <c r="D37" s="7">
        <v>78</v>
      </c>
      <c r="E37" s="5" t="s">
        <v>94</v>
      </c>
      <c r="F37" s="7" t="s">
        <v>81</v>
      </c>
    </row>
    <row r="38" ht="20" customHeight="1" spans="1:6">
      <c r="A38" s="4">
        <f>36</f>
        <v>36</v>
      </c>
      <c r="B38" s="6" t="s">
        <v>95</v>
      </c>
      <c r="C38" s="4" t="s">
        <v>42</v>
      </c>
      <c r="D38" s="4">
        <v>79</v>
      </c>
      <c r="E38" s="5" t="s">
        <v>96</v>
      </c>
      <c r="F38" s="4" t="s">
        <v>8</v>
      </c>
    </row>
    <row r="39" ht="20" customHeight="1" spans="1:6">
      <c r="A39" s="7">
        <f>38</f>
        <v>38</v>
      </c>
      <c r="B39" s="5" t="s">
        <v>97</v>
      </c>
      <c r="C39" s="7" t="s">
        <v>4</v>
      </c>
      <c r="D39" s="7">
        <v>80</v>
      </c>
      <c r="E39" s="5" t="s">
        <v>98</v>
      </c>
      <c r="F39" s="7" t="s">
        <v>45</v>
      </c>
    </row>
    <row r="40" ht="20" customHeight="1" spans="1:6">
      <c r="A40" s="4">
        <f>38</f>
        <v>38</v>
      </c>
      <c r="B40" s="5" t="s">
        <v>99</v>
      </c>
      <c r="C40" s="4" t="s">
        <v>27</v>
      </c>
      <c r="D40" s="4">
        <v>81</v>
      </c>
      <c r="E40" s="5" t="s">
        <v>100</v>
      </c>
      <c r="F40" s="4" t="s">
        <v>4</v>
      </c>
    </row>
    <row r="41" ht="20" customHeight="1" spans="1:6">
      <c r="A41" s="7">
        <v>40</v>
      </c>
      <c r="B41" s="5" t="s">
        <v>101</v>
      </c>
      <c r="C41" s="7" t="s">
        <v>72</v>
      </c>
      <c r="D41" s="7">
        <f>82</f>
        <v>82</v>
      </c>
      <c r="E41" s="5" t="s">
        <v>102</v>
      </c>
      <c r="F41" s="7" t="s">
        <v>6</v>
      </c>
    </row>
    <row r="42" ht="20" customHeight="1" spans="1:6">
      <c r="A42" s="4">
        <v>41</v>
      </c>
      <c r="B42" s="5" t="s">
        <v>103</v>
      </c>
      <c r="C42" s="4" t="s">
        <v>75</v>
      </c>
      <c r="D42" s="4">
        <f>82</f>
        <v>82</v>
      </c>
      <c r="E42" s="5" t="s">
        <v>104</v>
      </c>
      <c r="F42" s="4" t="s">
        <v>4</v>
      </c>
    </row>
    <row r="43" ht="20" customHeight="1" spans="1:6">
      <c r="A43" s="7">
        <f>42</f>
        <v>42</v>
      </c>
      <c r="B43" s="5" t="s">
        <v>105</v>
      </c>
      <c r="C43" s="7" t="s">
        <v>4</v>
      </c>
      <c r="D43" s="7">
        <v>84</v>
      </c>
      <c r="E43" s="5" t="s">
        <v>106</v>
      </c>
      <c r="F43" s="7" t="s">
        <v>107</v>
      </c>
    </row>
    <row r="44" ht="32" customHeight="1" spans="1:6">
      <c r="A44" s="2" t="s">
        <v>0</v>
      </c>
      <c r="B44" s="3" t="s">
        <v>1</v>
      </c>
      <c r="C44" s="2" t="s">
        <v>2</v>
      </c>
      <c r="D44" s="2" t="s">
        <v>0</v>
      </c>
      <c r="E44" s="3" t="s">
        <v>1</v>
      </c>
      <c r="F44" s="2" t="s">
        <v>2</v>
      </c>
    </row>
    <row r="45" ht="20" customHeight="1" spans="1:6">
      <c r="A45" s="4">
        <v>85</v>
      </c>
      <c r="B45" s="5" t="s">
        <v>108</v>
      </c>
      <c r="C45" s="4" t="s">
        <v>42</v>
      </c>
      <c r="D45" s="4">
        <f>126</f>
        <v>126</v>
      </c>
      <c r="E45" s="5" t="s">
        <v>109</v>
      </c>
      <c r="F45" s="4" t="s">
        <v>48</v>
      </c>
    </row>
    <row r="46" ht="20" customHeight="1" spans="1:6">
      <c r="A46" s="7">
        <v>86</v>
      </c>
      <c r="B46" s="5" t="s">
        <v>110</v>
      </c>
      <c r="C46" s="7" t="s">
        <v>8</v>
      </c>
      <c r="D46" s="7">
        <v>128</v>
      </c>
      <c r="E46" s="5" t="s">
        <v>111</v>
      </c>
      <c r="F46" s="7" t="s">
        <v>112</v>
      </c>
    </row>
    <row r="47" ht="20" customHeight="1" spans="1:6">
      <c r="A47" s="4">
        <v>87</v>
      </c>
      <c r="B47" s="5" t="s">
        <v>113</v>
      </c>
      <c r="C47" s="4" t="s">
        <v>8</v>
      </c>
      <c r="D47" s="4">
        <v>129</v>
      </c>
      <c r="E47" s="5" t="s">
        <v>114</v>
      </c>
      <c r="F47" s="4" t="s">
        <v>115</v>
      </c>
    </row>
    <row r="48" ht="20" customHeight="1" spans="1:6">
      <c r="A48" s="7">
        <f t="shared" ref="A48:A50" si="0">88</f>
        <v>88</v>
      </c>
      <c r="B48" s="5" t="s">
        <v>116</v>
      </c>
      <c r="C48" s="7" t="s">
        <v>4</v>
      </c>
      <c r="D48" s="7">
        <v>130</v>
      </c>
      <c r="E48" s="5" t="s">
        <v>117</v>
      </c>
      <c r="F48" s="7" t="s">
        <v>45</v>
      </c>
    </row>
    <row r="49" ht="20" customHeight="1" spans="1:6">
      <c r="A49" s="4">
        <f t="shared" si="0"/>
        <v>88</v>
      </c>
      <c r="B49" s="5" t="s">
        <v>118</v>
      </c>
      <c r="C49" s="4" t="s">
        <v>45</v>
      </c>
      <c r="D49" s="4">
        <v>131</v>
      </c>
      <c r="E49" s="5" t="s">
        <v>119</v>
      </c>
      <c r="F49" s="4" t="s">
        <v>120</v>
      </c>
    </row>
    <row r="50" ht="20" customHeight="1" spans="1:6">
      <c r="A50" s="7">
        <f t="shared" si="0"/>
        <v>88</v>
      </c>
      <c r="B50" s="8" t="s">
        <v>121</v>
      </c>
      <c r="C50" s="7" t="s">
        <v>4</v>
      </c>
      <c r="D50" s="7">
        <f>132</f>
        <v>132</v>
      </c>
      <c r="E50" s="5" t="s">
        <v>122</v>
      </c>
      <c r="F50" s="7" t="s">
        <v>8</v>
      </c>
    </row>
    <row r="51" ht="20" customHeight="1" spans="1:6">
      <c r="A51" s="4">
        <v>91</v>
      </c>
      <c r="B51" s="5" t="s">
        <v>123</v>
      </c>
      <c r="C51" s="4" t="s">
        <v>42</v>
      </c>
      <c r="D51" s="4">
        <f>132</f>
        <v>132</v>
      </c>
      <c r="E51" s="5" t="s">
        <v>124</v>
      </c>
      <c r="F51" s="4" t="s">
        <v>20</v>
      </c>
    </row>
    <row r="52" ht="20" customHeight="1" spans="1:6">
      <c r="A52" s="7">
        <v>92</v>
      </c>
      <c r="B52" s="5" t="s">
        <v>125</v>
      </c>
      <c r="C52" s="7" t="s">
        <v>8</v>
      </c>
      <c r="D52" s="7">
        <f>134</f>
        <v>134</v>
      </c>
      <c r="E52" s="5" t="s">
        <v>126</v>
      </c>
      <c r="F52" s="7" t="s">
        <v>48</v>
      </c>
    </row>
    <row r="53" ht="20" customHeight="1" spans="1:6">
      <c r="A53" s="4">
        <v>93</v>
      </c>
      <c r="B53" s="5" t="s">
        <v>127</v>
      </c>
      <c r="C53" s="4" t="s">
        <v>81</v>
      </c>
      <c r="D53" s="4">
        <f>134</f>
        <v>134</v>
      </c>
      <c r="E53" s="5" t="s">
        <v>128</v>
      </c>
      <c r="F53" s="4" t="s">
        <v>48</v>
      </c>
    </row>
    <row r="54" ht="20" customHeight="1" spans="1:6">
      <c r="A54" s="7">
        <f>94</f>
        <v>94</v>
      </c>
      <c r="B54" s="5" t="s">
        <v>129</v>
      </c>
      <c r="C54" s="7" t="s">
        <v>8</v>
      </c>
      <c r="D54" s="7">
        <v>136</v>
      </c>
      <c r="E54" s="5" t="s">
        <v>130</v>
      </c>
      <c r="F54" s="7" t="s">
        <v>131</v>
      </c>
    </row>
    <row r="55" ht="20" customHeight="1" spans="1:6">
      <c r="A55" s="4">
        <f>94</f>
        <v>94</v>
      </c>
      <c r="B55" s="6" t="s">
        <v>132</v>
      </c>
      <c r="C55" s="4" t="s">
        <v>72</v>
      </c>
      <c r="D55" s="4">
        <v>137</v>
      </c>
      <c r="E55" s="5" t="s">
        <v>133</v>
      </c>
      <c r="F55" s="4" t="s">
        <v>8</v>
      </c>
    </row>
    <row r="56" ht="20" customHeight="1" spans="1:6">
      <c r="A56" s="7">
        <v>96</v>
      </c>
      <c r="B56" s="5" t="s">
        <v>134</v>
      </c>
      <c r="C56" s="7" t="s">
        <v>6</v>
      </c>
      <c r="D56" s="7">
        <f>138</f>
        <v>138</v>
      </c>
      <c r="E56" s="5" t="s">
        <v>135</v>
      </c>
      <c r="F56" s="7" t="s">
        <v>112</v>
      </c>
    </row>
    <row r="57" ht="20" customHeight="1" spans="1:6">
      <c r="A57" s="4">
        <v>97</v>
      </c>
      <c r="B57" s="5" t="s">
        <v>136</v>
      </c>
      <c r="C57" s="4" t="s">
        <v>8</v>
      </c>
      <c r="D57" s="4">
        <f>138</f>
        <v>138</v>
      </c>
      <c r="E57" s="5" t="s">
        <v>137</v>
      </c>
      <c r="F57" s="4" t="s">
        <v>6</v>
      </c>
    </row>
    <row r="58" ht="20" customHeight="1" spans="1:6">
      <c r="A58" s="7">
        <f>98</f>
        <v>98</v>
      </c>
      <c r="B58" s="5" t="s">
        <v>138</v>
      </c>
      <c r="C58" s="7" t="s">
        <v>45</v>
      </c>
      <c r="D58" s="7">
        <f t="shared" ref="D58:D60" si="1">140</f>
        <v>140</v>
      </c>
      <c r="E58" s="5" t="s">
        <v>139</v>
      </c>
      <c r="F58" s="7" t="s">
        <v>17</v>
      </c>
    </row>
    <row r="59" ht="20" customHeight="1" spans="1:6">
      <c r="A59" s="4">
        <f>98</f>
        <v>98</v>
      </c>
      <c r="B59" s="5" t="s">
        <v>140</v>
      </c>
      <c r="C59" s="4" t="s">
        <v>112</v>
      </c>
      <c r="D59" s="4">
        <f t="shared" si="1"/>
        <v>140</v>
      </c>
      <c r="E59" s="5" t="s">
        <v>141</v>
      </c>
      <c r="F59" s="4" t="s">
        <v>17</v>
      </c>
    </row>
    <row r="60" ht="20" customHeight="1" spans="1:6">
      <c r="A60" s="7">
        <v>100</v>
      </c>
      <c r="B60" s="5" t="s">
        <v>142</v>
      </c>
      <c r="C60" s="7" t="s">
        <v>22</v>
      </c>
      <c r="D60" s="7">
        <f t="shared" si="1"/>
        <v>140</v>
      </c>
      <c r="E60" s="8" t="s">
        <v>143</v>
      </c>
      <c r="F60" s="7" t="s">
        <v>4</v>
      </c>
    </row>
    <row r="61" ht="20" customHeight="1" spans="1:6">
      <c r="A61" s="4">
        <v>101</v>
      </c>
      <c r="B61" s="5" t="s">
        <v>144</v>
      </c>
      <c r="C61" s="4" t="s">
        <v>120</v>
      </c>
      <c r="D61" s="4">
        <v>143</v>
      </c>
      <c r="E61" s="5" t="s">
        <v>145</v>
      </c>
      <c r="F61" s="4" t="s">
        <v>68</v>
      </c>
    </row>
    <row r="62" ht="20" customHeight="1" spans="1:6">
      <c r="A62" s="7">
        <v>102</v>
      </c>
      <c r="B62" s="5" t="s">
        <v>146</v>
      </c>
      <c r="C62" s="7" t="s">
        <v>27</v>
      </c>
      <c r="D62" s="7">
        <v>144</v>
      </c>
      <c r="E62" s="5" t="s">
        <v>147</v>
      </c>
      <c r="F62" s="7" t="s">
        <v>4</v>
      </c>
    </row>
    <row r="63" ht="20" customHeight="1" spans="1:6">
      <c r="A63" s="4">
        <f>103</f>
        <v>103</v>
      </c>
      <c r="B63" s="5" t="s">
        <v>148</v>
      </c>
      <c r="C63" s="4" t="s">
        <v>20</v>
      </c>
      <c r="D63" s="4">
        <v>145</v>
      </c>
      <c r="E63" s="5" t="s">
        <v>149</v>
      </c>
      <c r="F63" s="4" t="s">
        <v>45</v>
      </c>
    </row>
    <row r="64" ht="20" customHeight="1" spans="1:6">
      <c r="A64" s="7">
        <f>103</f>
        <v>103</v>
      </c>
      <c r="B64" s="5" t="s">
        <v>150</v>
      </c>
      <c r="C64" s="7" t="s">
        <v>17</v>
      </c>
      <c r="D64" s="7">
        <v>146</v>
      </c>
      <c r="E64" s="5" t="s">
        <v>151</v>
      </c>
      <c r="F64" s="7" t="s">
        <v>4</v>
      </c>
    </row>
    <row r="65" ht="20" customHeight="1" spans="1:6">
      <c r="A65" s="4">
        <f>105</f>
        <v>105</v>
      </c>
      <c r="B65" s="5" t="s">
        <v>152</v>
      </c>
      <c r="C65" s="4" t="s">
        <v>153</v>
      </c>
      <c r="D65" s="4">
        <f t="shared" ref="D65:D67" si="2">147</f>
        <v>147</v>
      </c>
      <c r="E65" s="5" t="s">
        <v>154</v>
      </c>
      <c r="F65" s="4" t="s">
        <v>81</v>
      </c>
    </row>
    <row r="66" ht="20" customHeight="1" spans="1:6">
      <c r="A66" s="7">
        <f>105</f>
        <v>105</v>
      </c>
      <c r="B66" s="5" t="s">
        <v>155</v>
      </c>
      <c r="C66" s="7" t="s">
        <v>45</v>
      </c>
      <c r="D66" s="7">
        <f t="shared" si="2"/>
        <v>147</v>
      </c>
      <c r="E66" s="5" t="s">
        <v>156</v>
      </c>
      <c r="F66" s="7" t="s">
        <v>17</v>
      </c>
    </row>
    <row r="67" ht="20" customHeight="1" spans="1:6">
      <c r="A67" s="4">
        <v>107</v>
      </c>
      <c r="B67" s="5" t="s">
        <v>157</v>
      </c>
      <c r="C67" s="4" t="s">
        <v>120</v>
      </c>
      <c r="D67" s="4">
        <f t="shared" si="2"/>
        <v>147</v>
      </c>
      <c r="E67" s="6" t="s">
        <v>158</v>
      </c>
      <c r="F67" s="4" t="s">
        <v>8</v>
      </c>
    </row>
    <row r="68" ht="20" customHeight="1" spans="1:6">
      <c r="A68" s="7">
        <v>108</v>
      </c>
      <c r="B68" s="5" t="s">
        <v>159</v>
      </c>
      <c r="C68" s="7" t="s">
        <v>160</v>
      </c>
      <c r="D68" s="7">
        <v>150</v>
      </c>
      <c r="E68" s="5" t="s">
        <v>161</v>
      </c>
      <c r="F68" s="7" t="s">
        <v>162</v>
      </c>
    </row>
    <row r="69" ht="20" customHeight="1" spans="1:6">
      <c r="A69" s="4">
        <v>109</v>
      </c>
      <c r="B69" s="5" t="s">
        <v>163</v>
      </c>
      <c r="C69" s="4" t="s">
        <v>42</v>
      </c>
      <c r="D69" s="4">
        <v>151</v>
      </c>
      <c r="E69" s="5" t="s">
        <v>164</v>
      </c>
      <c r="F69" s="4" t="s">
        <v>72</v>
      </c>
    </row>
    <row r="70" ht="20" customHeight="1" spans="1:6">
      <c r="A70" s="7">
        <f>110</f>
        <v>110</v>
      </c>
      <c r="B70" s="5" t="s">
        <v>165</v>
      </c>
      <c r="C70" s="7" t="s">
        <v>8</v>
      </c>
      <c r="D70" s="7">
        <v>152</v>
      </c>
      <c r="E70" s="5" t="s">
        <v>166</v>
      </c>
      <c r="F70" s="7" t="s">
        <v>167</v>
      </c>
    </row>
    <row r="71" ht="20" customHeight="1" spans="1:6">
      <c r="A71" s="4">
        <f>110</f>
        <v>110</v>
      </c>
      <c r="B71" s="5" t="s">
        <v>168</v>
      </c>
      <c r="C71" s="4" t="s">
        <v>4</v>
      </c>
      <c r="D71" s="4">
        <f>153</f>
        <v>153</v>
      </c>
      <c r="E71" s="5" t="s">
        <v>169</v>
      </c>
      <c r="F71" s="4" t="s">
        <v>48</v>
      </c>
    </row>
    <row r="72" ht="20" customHeight="1" spans="1:6">
      <c r="A72" s="7">
        <v>112</v>
      </c>
      <c r="B72" s="5" t="s">
        <v>170</v>
      </c>
      <c r="C72" s="7" t="s">
        <v>171</v>
      </c>
      <c r="D72" s="7">
        <f>153</f>
        <v>153</v>
      </c>
      <c r="E72" s="5" t="s">
        <v>172</v>
      </c>
      <c r="F72" s="7" t="s">
        <v>17</v>
      </c>
    </row>
    <row r="73" ht="20" customHeight="1" spans="1:6">
      <c r="A73" s="4">
        <v>113</v>
      </c>
      <c r="B73" s="5" t="s">
        <v>173</v>
      </c>
      <c r="C73" s="4" t="s">
        <v>8</v>
      </c>
      <c r="D73" s="4">
        <f>155</f>
        <v>155</v>
      </c>
      <c r="E73" s="5" t="s">
        <v>174</v>
      </c>
      <c r="F73" s="4" t="s">
        <v>8</v>
      </c>
    </row>
    <row r="74" ht="20" customHeight="1" spans="1:6">
      <c r="A74" s="7">
        <f>114</f>
        <v>114</v>
      </c>
      <c r="B74" s="5" t="s">
        <v>175</v>
      </c>
      <c r="C74" s="7" t="s">
        <v>176</v>
      </c>
      <c r="D74" s="7">
        <f>155</f>
        <v>155</v>
      </c>
      <c r="E74" s="5" t="s">
        <v>177</v>
      </c>
      <c r="F74" s="7" t="s">
        <v>22</v>
      </c>
    </row>
    <row r="75" ht="20" customHeight="1" spans="1:6">
      <c r="A75" s="4">
        <f>114</f>
        <v>114</v>
      </c>
      <c r="B75" s="5" t="s">
        <v>178</v>
      </c>
      <c r="C75" s="4" t="s">
        <v>4</v>
      </c>
      <c r="D75" s="4">
        <v>157</v>
      </c>
      <c r="E75" s="5" t="s">
        <v>179</v>
      </c>
      <c r="F75" s="4" t="s">
        <v>8</v>
      </c>
    </row>
    <row r="76" ht="20" customHeight="1" spans="1:6">
      <c r="A76" s="7">
        <f>116</f>
        <v>116</v>
      </c>
      <c r="B76" s="8" t="s">
        <v>180</v>
      </c>
      <c r="C76" s="7" t="s">
        <v>181</v>
      </c>
      <c r="D76" s="7">
        <v>158</v>
      </c>
      <c r="E76" s="5" t="s">
        <v>182</v>
      </c>
      <c r="F76" s="7" t="s">
        <v>22</v>
      </c>
    </row>
    <row r="77" ht="20" customHeight="1" spans="1:6">
      <c r="A77" s="4">
        <f>116</f>
        <v>116</v>
      </c>
      <c r="B77" s="5" t="s">
        <v>183</v>
      </c>
      <c r="C77" s="4" t="s">
        <v>176</v>
      </c>
      <c r="D77" s="4">
        <v>159</v>
      </c>
      <c r="E77" s="5" t="s">
        <v>184</v>
      </c>
      <c r="F77" s="4" t="s">
        <v>27</v>
      </c>
    </row>
    <row r="78" ht="20" customHeight="1" spans="1:6">
      <c r="A78" s="7">
        <v>118</v>
      </c>
      <c r="B78" s="5" t="s">
        <v>185</v>
      </c>
      <c r="C78" s="7" t="s">
        <v>88</v>
      </c>
      <c r="D78" s="7">
        <v>160</v>
      </c>
      <c r="E78" s="5" t="s">
        <v>186</v>
      </c>
      <c r="F78" s="7" t="s">
        <v>187</v>
      </c>
    </row>
    <row r="79" ht="20" customHeight="1" spans="1:6">
      <c r="A79" s="4">
        <f t="shared" ref="A79:A82" si="3">119</f>
        <v>119</v>
      </c>
      <c r="B79" s="5" t="s">
        <v>188</v>
      </c>
      <c r="C79" s="4" t="s">
        <v>17</v>
      </c>
      <c r="D79" s="4">
        <v>161</v>
      </c>
      <c r="E79" s="5" t="s">
        <v>189</v>
      </c>
      <c r="F79" s="4" t="s">
        <v>4</v>
      </c>
    </row>
    <row r="80" ht="20" customHeight="1" spans="1:6">
      <c r="A80" s="7">
        <f t="shared" si="3"/>
        <v>119</v>
      </c>
      <c r="B80" s="5" t="s">
        <v>190</v>
      </c>
      <c r="C80" s="7" t="s">
        <v>4</v>
      </c>
      <c r="D80" s="7">
        <v>162</v>
      </c>
      <c r="E80" s="5" t="s">
        <v>191</v>
      </c>
      <c r="F80" s="7" t="s">
        <v>51</v>
      </c>
    </row>
    <row r="81" ht="20" customHeight="1" spans="1:6">
      <c r="A81" s="4">
        <f t="shared" si="3"/>
        <v>119</v>
      </c>
      <c r="B81" s="6" t="s">
        <v>192</v>
      </c>
      <c r="C81" s="4" t="s">
        <v>193</v>
      </c>
      <c r="D81" s="4">
        <v>163</v>
      </c>
      <c r="E81" s="5" t="s">
        <v>194</v>
      </c>
      <c r="F81" s="4" t="s">
        <v>68</v>
      </c>
    </row>
    <row r="82" ht="20" customHeight="1" spans="1:6">
      <c r="A82" s="7">
        <f t="shared" si="3"/>
        <v>119</v>
      </c>
      <c r="B82" s="5" t="s">
        <v>195</v>
      </c>
      <c r="C82" s="7" t="s">
        <v>72</v>
      </c>
      <c r="D82" s="7">
        <v>164</v>
      </c>
      <c r="E82" s="5" t="s">
        <v>196</v>
      </c>
      <c r="F82" s="7" t="s">
        <v>42</v>
      </c>
    </row>
    <row r="83" ht="20" customHeight="1" spans="1:6">
      <c r="A83" s="4">
        <f>123</f>
        <v>123</v>
      </c>
      <c r="B83" s="5" t="s">
        <v>197</v>
      </c>
      <c r="C83" s="4" t="s">
        <v>4</v>
      </c>
      <c r="D83" s="4">
        <v>165</v>
      </c>
      <c r="E83" s="5" t="s">
        <v>198</v>
      </c>
      <c r="F83" s="4" t="s">
        <v>81</v>
      </c>
    </row>
    <row r="84" ht="20" customHeight="1" spans="1:6">
      <c r="A84" s="7">
        <f>123</f>
        <v>123</v>
      </c>
      <c r="B84" s="5" t="s">
        <v>199</v>
      </c>
      <c r="C84" s="7" t="s">
        <v>115</v>
      </c>
      <c r="D84" s="7">
        <v>166</v>
      </c>
      <c r="E84" s="5" t="s">
        <v>200</v>
      </c>
      <c r="F84" s="7" t="s">
        <v>201</v>
      </c>
    </row>
    <row r="85" ht="20" customHeight="1" spans="1:6">
      <c r="A85" s="4">
        <v>125</v>
      </c>
      <c r="B85" s="5" t="s">
        <v>202</v>
      </c>
      <c r="C85" s="4" t="s">
        <v>6</v>
      </c>
      <c r="D85" s="4">
        <v>167</v>
      </c>
      <c r="E85" s="5" t="s">
        <v>203</v>
      </c>
      <c r="F85" s="4" t="s">
        <v>4</v>
      </c>
    </row>
    <row r="86" ht="20" customHeight="1" spans="1:6">
      <c r="A86" s="7">
        <f>126</f>
        <v>126</v>
      </c>
      <c r="B86" s="5" t="s">
        <v>204</v>
      </c>
      <c r="C86" s="7" t="s">
        <v>27</v>
      </c>
      <c r="D86" s="7">
        <v>168</v>
      </c>
      <c r="E86" s="5" t="s">
        <v>205</v>
      </c>
      <c r="F86" s="7" t="s">
        <v>72</v>
      </c>
    </row>
    <row r="87" ht="35" customHeight="1" spans="1:6">
      <c r="A87" s="2" t="s">
        <v>0</v>
      </c>
      <c r="B87" s="3" t="s">
        <v>1</v>
      </c>
      <c r="C87" s="2" t="s">
        <v>2</v>
      </c>
      <c r="D87" s="2" t="s">
        <v>0</v>
      </c>
      <c r="E87" s="3" t="s">
        <v>1</v>
      </c>
      <c r="F87" s="2" t="s">
        <v>2</v>
      </c>
    </row>
    <row r="88" ht="20" customHeight="1" spans="1:6">
      <c r="A88" s="4">
        <v>169</v>
      </c>
      <c r="B88" s="5" t="s">
        <v>206</v>
      </c>
      <c r="C88" s="4" t="s">
        <v>8</v>
      </c>
      <c r="D88" s="4">
        <v>211</v>
      </c>
      <c r="E88" s="5" t="s">
        <v>207</v>
      </c>
      <c r="F88" s="4" t="s">
        <v>72</v>
      </c>
    </row>
    <row r="89" ht="20" customHeight="1" spans="1:6">
      <c r="A89" s="7">
        <f>170</f>
        <v>170</v>
      </c>
      <c r="B89" s="5" t="s">
        <v>208</v>
      </c>
      <c r="C89" s="7" t="s">
        <v>42</v>
      </c>
      <c r="D89" s="7">
        <f>212</f>
        <v>212</v>
      </c>
      <c r="E89" s="5" t="s">
        <v>209</v>
      </c>
      <c r="F89" s="7" t="s">
        <v>210</v>
      </c>
    </row>
    <row r="90" ht="20" customHeight="1" spans="1:6">
      <c r="A90" s="4">
        <f>170</f>
        <v>170</v>
      </c>
      <c r="B90" s="5" t="s">
        <v>211</v>
      </c>
      <c r="C90" s="4" t="s">
        <v>42</v>
      </c>
      <c r="D90" s="4">
        <f>212</f>
        <v>212</v>
      </c>
      <c r="E90" s="5" t="s">
        <v>212</v>
      </c>
      <c r="F90" s="4" t="s">
        <v>4</v>
      </c>
    </row>
    <row r="91" ht="20" customHeight="1" spans="1:6">
      <c r="A91" s="7">
        <v>172</v>
      </c>
      <c r="B91" s="5" t="s">
        <v>213</v>
      </c>
      <c r="C91" s="7" t="s">
        <v>187</v>
      </c>
      <c r="D91" s="7">
        <f>212</f>
        <v>212</v>
      </c>
      <c r="E91" s="5" t="s">
        <v>214</v>
      </c>
      <c r="F91" s="7" t="s">
        <v>22</v>
      </c>
    </row>
    <row r="92" ht="20" customHeight="1" spans="1:6">
      <c r="A92" s="4">
        <f>173</f>
        <v>173</v>
      </c>
      <c r="B92" s="5" t="s">
        <v>215</v>
      </c>
      <c r="C92" s="4" t="s">
        <v>4</v>
      </c>
      <c r="D92" s="4">
        <f t="shared" ref="D92:D94" si="4">215</f>
        <v>215</v>
      </c>
      <c r="E92" s="5" t="s">
        <v>216</v>
      </c>
      <c r="F92" s="4" t="s">
        <v>45</v>
      </c>
    </row>
    <row r="93" ht="20" customHeight="1" spans="1:6">
      <c r="A93" s="7">
        <f>173</f>
        <v>173</v>
      </c>
      <c r="B93" s="8" t="s">
        <v>217</v>
      </c>
      <c r="C93" s="7" t="s">
        <v>72</v>
      </c>
      <c r="D93" s="7">
        <f t="shared" si="4"/>
        <v>215</v>
      </c>
      <c r="E93" s="5" t="s">
        <v>218</v>
      </c>
      <c r="F93" s="7" t="s">
        <v>115</v>
      </c>
    </row>
    <row r="94" ht="20" customHeight="1" spans="1:6">
      <c r="A94" s="4">
        <f>173</f>
        <v>173</v>
      </c>
      <c r="B94" s="5" t="s">
        <v>219</v>
      </c>
      <c r="C94" s="4" t="s">
        <v>181</v>
      </c>
      <c r="D94" s="4">
        <f t="shared" si="4"/>
        <v>215</v>
      </c>
      <c r="E94" s="6" t="s">
        <v>220</v>
      </c>
      <c r="F94" s="4" t="s">
        <v>42</v>
      </c>
    </row>
    <row r="95" ht="20" customHeight="1" spans="1:6">
      <c r="A95" s="7">
        <v>176</v>
      </c>
      <c r="B95" s="5" t="s">
        <v>221</v>
      </c>
      <c r="C95" s="7" t="s">
        <v>60</v>
      </c>
      <c r="D95" s="7">
        <v>218</v>
      </c>
      <c r="E95" s="5" t="s">
        <v>222</v>
      </c>
      <c r="F95" s="7" t="s">
        <v>45</v>
      </c>
    </row>
    <row r="96" ht="20" customHeight="1" spans="1:6">
      <c r="A96" s="4">
        <f>177</f>
        <v>177</v>
      </c>
      <c r="B96" s="5" t="s">
        <v>223</v>
      </c>
      <c r="C96" s="4" t="s">
        <v>224</v>
      </c>
      <c r="D96" s="4">
        <f>219</f>
        <v>219</v>
      </c>
      <c r="E96" s="6" t="s">
        <v>225</v>
      </c>
      <c r="F96" s="4" t="s">
        <v>115</v>
      </c>
    </row>
    <row r="97" ht="20" customHeight="1" spans="1:6">
      <c r="A97" s="7">
        <f>177</f>
        <v>177</v>
      </c>
      <c r="B97" s="5" t="s">
        <v>226</v>
      </c>
      <c r="C97" s="7" t="s">
        <v>20</v>
      </c>
      <c r="D97" s="7">
        <f>219</f>
        <v>219</v>
      </c>
      <c r="E97" s="5" t="s">
        <v>227</v>
      </c>
      <c r="F97" s="7" t="s">
        <v>72</v>
      </c>
    </row>
    <row r="98" ht="20" customHeight="1" spans="1:6">
      <c r="A98" s="4">
        <v>179</v>
      </c>
      <c r="B98" s="5" t="s">
        <v>228</v>
      </c>
      <c r="C98" s="4" t="s">
        <v>4</v>
      </c>
      <c r="D98" s="4">
        <v>221</v>
      </c>
      <c r="E98" s="5" t="s">
        <v>229</v>
      </c>
      <c r="F98" s="4" t="s">
        <v>230</v>
      </c>
    </row>
    <row r="99" ht="20" customHeight="1" spans="1:6">
      <c r="A99" s="7">
        <v>180</v>
      </c>
      <c r="B99" s="5" t="s">
        <v>231</v>
      </c>
      <c r="C99" s="7" t="s">
        <v>115</v>
      </c>
      <c r="D99" s="7">
        <v>222</v>
      </c>
      <c r="E99" s="5" t="s">
        <v>232</v>
      </c>
      <c r="F99" s="7" t="s">
        <v>115</v>
      </c>
    </row>
    <row r="100" ht="20" customHeight="1" spans="1:6">
      <c r="A100" s="4">
        <v>181</v>
      </c>
      <c r="B100" s="5" t="s">
        <v>233</v>
      </c>
      <c r="C100" s="4" t="s">
        <v>8</v>
      </c>
      <c r="D100" s="4">
        <v>223</v>
      </c>
      <c r="E100" s="5" t="s">
        <v>234</v>
      </c>
      <c r="F100" s="4" t="s">
        <v>235</v>
      </c>
    </row>
    <row r="101" ht="20" customHeight="1" spans="1:6">
      <c r="A101" s="7">
        <v>182</v>
      </c>
      <c r="B101" s="5" t="s">
        <v>236</v>
      </c>
      <c r="C101" s="7" t="s">
        <v>4</v>
      </c>
      <c r="D101" s="7">
        <v>224</v>
      </c>
      <c r="E101" s="5" t="s">
        <v>237</v>
      </c>
      <c r="F101" s="7" t="s">
        <v>238</v>
      </c>
    </row>
    <row r="102" ht="20" customHeight="1" spans="1:6">
      <c r="A102" s="4">
        <v>183</v>
      </c>
      <c r="B102" s="5" t="s">
        <v>239</v>
      </c>
      <c r="C102" s="4" t="s">
        <v>6</v>
      </c>
      <c r="D102" s="4">
        <v>225</v>
      </c>
      <c r="E102" s="5" t="s">
        <v>240</v>
      </c>
      <c r="F102" s="4" t="s">
        <v>8</v>
      </c>
    </row>
    <row r="103" ht="20" customHeight="1" spans="1:6">
      <c r="A103" s="7">
        <f>184</f>
        <v>184</v>
      </c>
      <c r="B103" s="5" t="s">
        <v>241</v>
      </c>
      <c r="C103" s="7" t="s">
        <v>22</v>
      </c>
      <c r="D103" s="7">
        <v>226</v>
      </c>
      <c r="E103" s="5" t="s">
        <v>242</v>
      </c>
      <c r="F103" s="7" t="s">
        <v>6</v>
      </c>
    </row>
    <row r="104" ht="20" customHeight="1" spans="1:6">
      <c r="A104" s="4">
        <f>184</f>
        <v>184</v>
      </c>
      <c r="B104" s="5" t="s">
        <v>243</v>
      </c>
      <c r="C104" s="4" t="s">
        <v>6</v>
      </c>
      <c r="D104" s="4">
        <f>227</f>
        <v>227</v>
      </c>
      <c r="E104" s="6" t="s">
        <v>133</v>
      </c>
      <c r="F104" s="4" t="s">
        <v>6</v>
      </c>
    </row>
    <row r="105" ht="20" customHeight="1" spans="1:6">
      <c r="A105" s="7">
        <v>186</v>
      </c>
      <c r="B105" s="5" t="s">
        <v>244</v>
      </c>
      <c r="C105" s="7" t="s">
        <v>20</v>
      </c>
      <c r="D105" s="7">
        <f>227</f>
        <v>227</v>
      </c>
      <c r="E105" s="5" t="s">
        <v>245</v>
      </c>
      <c r="F105" s="7" t="s">
        <v>51</v>
      </c>
    </row>
    <row r="106" ht="20" customHeight="1" spans="1:6">
      <c r="A106" s="4">
        <f>187</f>
        <v>187</v>
      </c>
      <c r="B106" s="5" t="s">
        <v>246</v>
      </c>
      <c r="C106" s="4" t="s">
        <v>131</v>
      </c>
      <c r="D106" s="4">
        <v>229</v>
      </c>
      <c r="E106" s="5" t="s">
        <v>247</v>
      </c>
      <c r="F106" s="4" t="s">
        <v>224</v>
      </c>
    </row>
    <row r="107" ht="20" customHeight="1" spans="1:6">
      <c r="A107" s="7">
        <f>187</f>
        <v>187</v>
      </c>
      <c r="B107" s="8" t="s">
        <v>248</v>
      </c>
      <c r="C107" s="7" t="s">
        <v>187</v>
      </c>
      <c r="D107" s="7">
        <f>230</f>
        <v>230</v>
      </c>
      <c r="E107" s="5" t="s">
        <v>249</v>
      </c>
      <c r="F107" s="7" t="s">
        <v>63</v>
      </c>
    </row>
    <row r="108" ht="20" customHeight="1" spans="1:6">
      <c r="A108" s="4">
        <v>189</v>
      </c>
      <c r="B108" s="5" t="s">
        <v>250</v>
      </c>
      <c r="C108" s="4" t="s">
        <v>238</v>
      </c>
      <c r="D108" s="4">
        <f>230</f>
        <v>230</v>
      </c>
      <c r="E108" s="5" t="s">
        <v>251</v>
      </c>
      <c r="F108" s="4" t="s">
        <v>252</v>
      </c>
    </row>
    <row r="109" ht="20" customHeight="1" spans="1:6">
      <c r="A109" s="7">
        <v>190</v>
      </c>
      <c r="B109" s="5" t="s">
        <v>253</v>
      </c>
      <c r="C109" s="7" t="s">
        <v>4</v>
      </c>
      <c r="D109" s="7">
        <v>232</v>
      </c>
      <c r="E109" s="5" t="s">
        <v>254</v>
      </c>
      <c r="F109" s="7" t="s">
        <v>45</v>
      </c>
    </row>
    <row r="110" ht="20" customHeight="1" spans="1:6">
      <c r="A110" s="4">
        <f>191</f>
        <v>191</v>
      </c>
      <c r="B110" s="5" t="s">
        <v>255</v>
      </c>
      <c r="C110" s="4" t="s">
        <v>72</v>
      </c>
      <c r="D110" s="4">
        <f t="shared" ref="D110:D112" si="5">233</f>
        <v>233</v>
      </c>
      <c r="E110" s="5" t="s">
        <v>256</v>
      </c>
      <c r="F110" s="4" t="s">
        <v>6</v>
      </c>
    </row>
    <row r="111" ht="20" customHeight="1" spans="1:6">
      <c r="A111" s="7">
        <f>191</f>
        <v>191</v>
      </c>
      <c r="B111" s="5" t="s">
        <v>257</v>
      </c>
      <c r="C111" s="7" t="s">
        <v>51</v>
      </c>
      <c r="D111" s="7">
        <f t="shared" si="5"/>
        <v>233</v>
      </c>
      <c r="E111" s="5" t="s">
        <v>258</v>
      </c>
      <c r="F111" s="7" t="s">
        <v>160</v>
      </c>
    </row>
    <row r="112" ht="20" customHeight="1" spans="1:6">
      <c r="A112" s="4">
        <v>193</v>
      </c>
      <c r="B112" s="5" t="s">
        <v>259</v>
      </c>
      <c r="C112" s="4" t="s">
        <v>45</v>
      </c>
      <c r="D112" s="4">
        <f t="shared" si="5"/>
        <v>233</v>
      </c>
      <c r="E112" s="5" t="s">
        <v>260</v>
      </c>
      <c r="F112" s="4" t="s">
        <v>112</v>
      </c>
    </row>
    <row r="113" ht="20" customHeight="1" spans="1:6">
      <c r="A113" s="7">
        <f>194</f>
        <v>194</v>
      </c>
      <c r="B113" s="5" t="s">
        <v>261</v>
      </c>
      <c r="C113" s="7" t="s">
        <v>8</v>
      </c>
      <c r="D113" s="7">
        <v>236</v>
      </c>
      <c r="E113" s="5" t="s">
        <v>262</v>
      </c>
      <c r="F113" s="7" t="s">
        <v>4</v>
      </c>
    </row>
    <row r="114" ht="20" customHeight="1" spans="1:6">
      <c r="A114" s="4">
        <f>194</f>
        <v>194</v>
      </c>
      <c r="B114" s="6" t="s">
        <v>263</v>
      </c>
      <c r="C114" s="4" t="s">
        <v>17</v>
      </c>
      <c r="D114" s="4">
        <f>237</f>
        <v>237</v>
      </c>
      <c r="E114" s="5" t="s">
        <v>264</v>
      </c>
      <c r="F114" s="4" t="s">
        <v>265</v>
      </c>
    </row>
    <row r="115" ht="20" customHeight="1" spans="1:6">
      <c r="A115" s="7">
        <v>196</v>
      </c>
      <c r="B115" s="5" t="s">
        <v>266</v>
      </c>
      <c r="C115" s="7" t="s">
        <v>42</v>
      </c>
      <c r="D115" s="7">
        <f>237</f>
        <v>237</v>
      </c>
      <c r="E115" s="5" t="s">
        <v>267</v>
      </c>
      <c r="F115" s="7" t="s">
        <v>252</v>
      </c>
    </row>
    <row r="116" ht="20" customHeight="1" spans="1:6">
      <c r="A116" s="4">
        <f>197</f>
        <v>197</v>
      </c>
      <c r="B116" s="5" t="s">
        <v>268</v>
      </c>
      <c r="C116" s="4" t="s">
        <v>63</v>
      </c>
      <c r="D116" s="4">
        <v>239</v>
      </c>
      <c r="E116" s="5" t="s">
        <v>269</v>
      </c>
      <c r="F116" s="4" t="s">
        <v>17</v>
      </c>
    </row>
    <row r="117" ht="20" customHeight="1" spans="1:6">
      <c r="A117" s="7">
        <f>197</f>
        <v>197</v>
      </c>
      <c r="B117" s="5" t="s">
        <v>270</v>
      </c>
      <c r="C117" s="7" t="s">
        <v>167</v>
      </c>
      <c r="D117" s="7">
        <f>240</f>
        <v>240</v>
      </c>
      <c r="E117" s="5" t="s">
        <v>271</v>
      </c>
      <c r="F117" s="7" t="s">
        <v>235</v>
      </c>
    </row>
    <row r="118" ht="20" customHeight="1" spans="1:6">
      <c r="A118" s="4">
        <f>199</f>
        <v>199</v>
      </c>
      <c r="B118" s="5" t="s">
        <v>272</v>
      </c>
      <c r="C118" s="4" t="s">
        <v>60</v>
      </c>
      <c r="D118" s="4">
        <f>240</f>
        <v>240</v>
      </c>
      <c r="E118" s="6" t="s">
        <v>273</v>
      </c>
      <c r="F118" s="4" t="s">
        <v>63</v>
      </c>
    </row>
    <row r="119" ht="20" customHeight="1" spans="1:6">
      <c r="A119" s="7">
        <f>199</f>
        <v>199</v>
      </c>
      <c r="B119" s="8" t="s">
        <v>274</v>
      </c>
      <c r="C119" s="7" t="s">
        <v>8</v>
      </c>
      <c r="D119" s="7">
        <v>242</v>
      </c>
      <c r="E119" s="5" t="s">
        <v>275</v>
      </c>
      <c r="F119" s="7" t="s">
        <v>112</v>
      </c>
    </row>
    <row r="120" ht="20" customHeight="1" spans="1:6">
      <c r="A120" s="4">
        <v>201</v>
      </c>
      <c r="B120" s="5" t="s">
        <v>276</v>
      </c>
      <c r="C120" s="4" t="s">
        <v>45</v>
      </c>
      <c r="D120" s="4">
        <v>243</v>
      </c>
      <c r="E120" s="5" t="s">
        <v>277</v>
      </c>
      <c r="F120" s="4" t="s">
        <v>45</v>
      </c>
    </row>
    <row r="121" ht="20" customHeight="1" spans="1:6">
      <c r="A121" s="7">
        <v>202</v>
      </c>
      <c r="B121" s="5" t="s">
        <v>278</v>
      </c>
      <c r="C121" s="7" t="s">
        <v>81</v>
      </c>
      <c r="D121" s="7">
        <f>244</f>
        <v>244</v>
      </c>
      <c r="E121" s="8" t="s">
        <v>279</v>
      </c>
      <c r="F121" s="7" t="s">
        <v>171</v>
      </c>
    </row>
    <row r="122" ht="20" customHeight="1" spans="1:6">
      <c r="A122" s="4">
        <f>203</f>
        <v>203</v>
      </c>
      <c r="B122" s="5" t="s">
        <v>280</v>
      </c>
      <c r="C122" s="4" t="s">
        <v>60</v>
      </c>
      <c r="D122" s="4">
        <f>244</f>
        <v>244</v>
      </c>
      <c r="E122" s="5" t="s">
        <v>281</v>
      </c>
      <c r="F122" s="4" t="s">
        <v>10</v>
      </c>
    </row>
    <row r="123" ht="20" customHeight="1" spans="1:6">
      <c r="A123" s="7">
        <f>203</f>
        <v>203</v>
      </c>
      <c r="B123" s="5" t="s">
        <v>282</v>
      </c>
      <c r="C123" s="7" t="s">
        <v>17</v>
      </c>
      <c r="D123" s="7">
        <v>246</v>
      </c>
      <c r="E123" s="5" t="s">
        <v>283</v>
      </c>
      <c r="F123" s="7" t="s">
        <v>88</v>
      </c>
    </row>
    <row r="124" ht="20" customHeight="1" spans="1:6">
      <c r="A124" s="4">
        <v>205</v>
      </c>
      <c r="B124" s="5" t="s">
        <v>284</v>
      </c>
      <c r="C124" s="4" t="s">
        <v>75</v>
      </c>
      <c r="D124" s="4">
        <f t="shared" ref="D124:D126" si="6">247</f>
        <v>247</v>
      </c>
      <c r="E124" s="5" t="s">
        <v>285</v>
      </c>
      <c r="F124" s="4" t="s">
        <v>20</v>
      </c>
    </row>
    <row r="125" ht="20" customHeight="1" spans="1:6">
      <c r="A125" s="7">
        <v>206</v>
      </c>
      <c r="B125" s="5" t="s">
        <v>286</v>
      </c>
      <c r="C125" s="7" t="s">
        <v>187</v>
      </c>
      <c r="D125" s="7">
        <f t="shared" si="6"/>
        <v>247</v>
      </c>
      <c r="E125" s="5" t="s">
        <v>287</v>
      </c>
      <c r="F125" s="7" t="s">
        <v>4</v>
      </c>
    </row>
    <row r="126" ht="20" customHeight="1" spans="1:6">
      <c r="A126" s="4">
        <f t="shared" ref="A126:A128" si="7">207</f>
        <v>207</v>
      </c>
      <c r="B126" s="5" t="s">
        <v>288</v>
      </c>
      <c r="C126" s="4" t="s">
        <v>6</v>
      </c>
      <c r="D126" s="4">
        <f t="shared" si="6"/>
        <v>247</v>
      </c>
      <c r="E126" s="5" t="s">
        <v>289</v>
      </c>
      <c r="F126" s="4" t="s">
        <v>4</v>
      </c>
    </row>
    <row r="127" ht="20" customHeight="1" spans="1:6">
      <c r="A127" s="7">
        <f t="shared" si="7"/>
        <v>207</v>
      </c>
      <c r="B127" s="8" t="s">
        <v>290</v>
      </c>
      <c r="C127" s="7" t="s">
        <v>45</v>
      </c>
      <c r="D127" s="7">
        <v>250</v>
      </c>
      <c r="E127" s="5" t="s">
        <v>291</v>
      </c>
      <c r="F127" s="7" t="s">
        <v>4</v>
      </c>
    </row>
    <row r="128" ht="20" customHeight="1" spans="1:6">
      <c r="A128" s="4">
        <f t="shared" si="7"/>
        <v>207</v>
      </c>
      <c r="B128" s="5" t="s">
        <v>292</v>
      </c>
      <c r="C128" s="4" t="s">
        <v>4</v>
      </c>
      <c r="D128" s="4">
        <f>251</f>
        <v>251</v>
      </c>
      <c r="E128" s="5" t="s">
        <v>293</v>
      </c>
      <c r="F128" s="4" t="s">
        <v>48</v>
      </c>
    </row>
    <row r="129" ht="20" customHeight="1" spans="1:6">
      <c r="A129" s="7">
        <v>210</v>
      </c>
      <c r="B129" s="5" t="s">
        <v>294</v>
      </c>
      <c r="C129" s="7" t="s">
        <v>4</v>
      </c>
      <c r="D129" s="7">
        <f>251</f>
        <v>251</v>
      </c>
      <c r="E129" s="5" t="s">
        <v>295</v>
      </c>
      <c r="F129" s="7" t="s">
        <v>8</v>
      </c>
    </row>
    <row r="130" ht="36" customHeight="1" spans="1:6">
      <c r="A130" s="2" t="s">
        <v>0</v>
      </c>
      <c r="B130" s="3" t="s">
        <v>1</v>
      </c>
      <c r="C130" s="2" t="s">
        <v>2</v>
      </c>
      <c r="D130" s="2" t="s">
        <v>0</v>
      </c>
      <c r="E130" s="3" t="s">
        <v>1</v>
      </c>
      <c r="F130" s="2" t="s">
        <v>2</v>
      </c>
    </row>
    <row r="131" ht="20" customHeight="1" spans="1:6">
      <c r="A131" s="4">
        <f>253</f>
        <v>253</v>
      </c>
      <c r="B131" s="5" t="s">
        <v>296</v>
      </c>
      <c r="C131" s="4" t="s">
        <v>48</v>
      </c>
      <c r="D131" s="4">
        <f>294</f>
        <v>294</v>
      </c>
      <c r="E131" s="6" t="s">
        <v>297</v>
      </c>
      <c r="F131" s="4" t="s">
        <v>6</v>
      </c>
    </row>
    <row r="132" ht="20" customHeight="1" spans="1:6">
      <c r="A132" s="7">
        <f>253</f>
        <v>253</v>
      </c>
      <c r="B132" s="5" t="s">
        <v>298</v>
      </c>
      <c r="C132" s="7" t="s">
        <v>45</v>
      </c>
      <c r="D132" s="7">
        <f>294</f>
        <v>294</v>
      </c>
      <c r="E132" s="5" t="s">
        <v>299</v>
      </c>
      <c r="F132" s="7" t="s">
        <v>4</v>
      </c>
    </row>
    <row r="133" ht="20" customHeight="1" spans="1:6">
      <c r="A133" s="4">
        <v>255</v>
      </c>
      <c r="B133" s="5" t="s">
        <v>300</v>
      </c>
      <c r="C133" s="4" t="s">
        <v>238</v>
      </c>
      <c r="D133" s="4">
        <f>294</f>
        <v>294</v>
      </c>
      <c r="E133" s="5" t="s">
        <v>301</v>
      </c>
      <c r="F133" s="4" t="s">
        <v>51</v>
      </c>
    </row>
    <row r="134" ht="20" customHeight="1" spans="1:6">
      <c r="A134" s="7">
        <v>256</v>
      </c>
      <c r="B134" s="5" t="s">
        <v>302</v>
      </c>
      <c r="C134" s="7" t="s">
        <v>20</v>
      </c>
      <c r="D134" s="7">
        <v>298</v>
      </c>
      <c r="E134" s="5" t="s">
        <v>303</v>
      </c>
      <c r="F134" s="7" t="s">
        <v>304</v>
      </c>
    </row>
    <row r="135" ht="20" customHeight="1" spans="1:6">
      <c r="A135" s="4">
        <f>257</f>
        <v>257</v>
      </c>
      <c r="B135" s="5" t="s">
        <v>305</v>
      </c>
      <c r="C135" s="4" t="s">
        <v>20</v>
      </c>
      <c r="D135" s="4">
        <v>299</v>
      </c>
      <c r="E135" s="5" t="s">
        <v>306</v>
      </c>
      <c r="F135" s="4" t="s">
        <v>4</v>
      </c>
    </row>
    <row r="136" ht="20" customHeight="1" spans="1:6">
      <c r="A136" s="7">
        <f>257</f>
        <v>257</v>
      </c>
      <c r="B136" s="8" t="s">
        <v>307</v>
      </c>
      <c r="C136" s="7" t="s">
        <v>75</v>
      </c>
      <c r="D136" s="7">
        <v>300</v>
      </c>
      <c r="E136" s="5" t="s">
        <v>308</v>
      </c>
      <c r="F136" s="7" t="s">
        <v>75</v>
      </c>
    </row>
    <row r="137" ht="20" customHeight="1" spans="1:6">
      <c r="A137" s="4">
        <f>259</f>
        <v>259</v>
      </c>
      <c r="B137" s="5" t="s">
        <v>309</v>
      </c>
      <c r="C137" s="4" t="s">
        <v>20</v>
      </c>
      <c r="D137" s="4">
        <v>301</v>
      </c>
      <c r="E137" s="5" t="s">
        <v>310</v>
      </c>
      <c r="F137" s="4" t="s">
        <v>187</v>
      </c>
    </row>
    <row r="138" ht="20" customHeight="1" spans="1:6">
      <c r="A138" s="7">
        <f>259</f>
        <v>259</v>
      </c>
      <c r="B138" s="5" t="s">
        <v>311</v>
      </c>
      <c r="C138" s="7" t="s">
        <v>210</v>
      </c>
      <c r="D138" s="7">
        <v>302</v>
      </c>
      <c r="E138" s="5" t="s">
        <v>312</v>
      </c>
      <c r="F138" s="7" t="s">
        <v>162</v>
      </c>
    </row>
    <row r="139" ht="20" customHeight="1" spans="1:6">
      <c r="A139" s="4">
        <v>261</v>
      </c>
      <c r="B139" s="5" t="s">
        <v>313</v>
      </c>
      <c r="C139" s="4" t="s">
        <v>63</v>
      </c>
      <c r="D139" s="4">
        <f>303</f>
        <v>303</v>
      </c>
      <c r="E139" s="5" t="s">
        <v>314</v>
      </c>
      <c r="F139" s="4" t="s">
        <v>315</v>
      </c>
    </row>
    <row r="140" ht="20" customHeight="1" spans="1:6">
      <c r="A140" s="7">
        <f t="shared" ref="A140:A142" si="8">262</f>
        <v>262</v>
      </c>
      <c r="B140" s="5" t="s">
        <v>316</v>
      </c>
      <c r="C140" s="7" t="s">
        <v>8</v>
      </c>
      <c r="D140" s="7">
        <f>303</f>
        <v>303</v>
      </c>
      <c r="E140" s="8" t="s">
        <v>317</v>
      </c>
      <c r="F140" s="7" t="s">
        <v>120</v>
      </c>
    </row>
    <row r="141" ht="20" customHeight="1" spans="1:6">
      <c r="A141" s="4">
        <f t="shared" si="8"/>
        <v>262</v>
      </c>
      <c r="B141" s="5" t="s">
        <v>318</v>
      </c>
      <c r="C141" s="4" t="s">
        <v>187</v>
      </c>
      <c r="D141" s="4">
        <v>305</v>
      </c>
      <c r="E141" s="5" t="s">
        <v>319</v>
      </c>
      <c r="F141" s="4" t="s">
        <v>20</v>
      </c>
    </row>
    <row r="142" ht="20" customHeight="1" spans="1:6">
      <c r="A142" s="7">
        <f t="shared" si="8"/>
        <v>262</v>
      </c>
      <c r="B142" s="5" t="s">
        <v>320</v>
      </c>
      <c r="C142" s="7" t="s">
        <v>8</v>
      </c>
      <c r="D142" s="7">
        <f>306</f>
        <v>306</v>
      </c>
      <c r="E142" s="5" t="s">
        <v>321</v>
      </c>
      <c r="F142" s="7" t="s">
        <v>120</v>
      </c>
    </row>
    <row r="143" ht="20" customHeight="1" spans="1:6">
      <c r="A143" s="4">
        <f>265</f>
        <v>265</v>
      </c>
      <c r="B143" s="5" t="s">
        <v>322</v>
      </c>
      <c r="C143" s="4" t="s">
        <v>323</v>
      </c>
      <c r="D143" s="4">
        <f>306</f>
        <v>306</v>
      </c>
      <c r="E143" s="5" t="s">
        <v>324</v>
      </c>
      <c r="F143" s="4" t="s">
        <v>4</v>
      </c>
    </row>
    <row r="144" ht="20" customHeight="1" spans="1:6">
      <c r="A144" s="7">
        <f>265</f>
        <v>265</v>
      </c>
      <c r="B144" s="5" t="s">
        <v>325</v>
      </c>
      <c r="C144" s="7" t="s">
        <v>187</v>
      </c>
      <c r="D144" s="7">
        <f>308</f>
        <v>308</v>
      </c>
      <c r="E144" s="5" t="s">
        <v>326</v>
      </c>
      <c r="F144" s="7" t="s">
        <v>72</v>
      </c>
    </row>
    <row r="145" ht="20" customHeight="1" spans="1:6">
      <c r="A145" s="4">
        <v>267</v>
      </c>
      <c r="B145" s="5" t="s">
        <v>327</v>
      </c>
      <c r="C145" s="4" t="s">
        <v>193</v>
      </c>
      <c r="D145" s="4">
        <f>308</f>
        <v>308</v>
      </c>
      <c r="E145" s="5" t="s">
        <v>328</v>
      </c>
      <c r="F145" s="4" t="s">
        <v>162</v>
      </c>
    </row>
    <row r="146" ht="20" customHeight="1" spans="1:6">
      <c r="A146" s="7">
        <v>268</v>
      </c>
      <c r="B146" s="5" t="s">
        <v>329</v>
      </c>
      <c r="C146" s="7" t="s">
        <v>6</v>
      </c>
      <c r="D146" s="7">
        <f t="shared" ref="D146:D149" si="9">310</f>
        <v>310</v>
      </c>
      <c r="E146" s="5" t="s">
        <v>330</v>
      </c>
      <c r="F146" s="7" t="s">
        <v>8</v>
      </c>
    </row>
    <row r="147" ht="20" customHeight="1" spans="1:6">
      <c r="A147" s="4">
        <f>269</f>
        <v>269</v>
      </c>
      <c r="B147" s="5" t="s">
        <v>331</v>
      </c>
      <c r="C147" s="4" t="s">
        <v>304</v>
      </c>
      <c r="D147" s="4">
        <f t="shared" si="9"/>
        <v>310</v>
      </c>
      <c r="E147" s="5" t="s">
        <v>332</v>
      </c>
      <c r="F147" s="4" t="s">
        <v>81</v>
      </c>
    </row>
    <row r="148" ht="20" customHeight="1" spans="1:6">
      <c r="A148" s="7">
        <f>269</f>
        <v>269</v>
      </c>
      <c r="B148" s="5" t="s">
        <v>333</v>
      </c>
      <c r="C148" s="7" t="s">
        <v>48</v>
      </c>
      <c r="D148" s="7">
        <f t="shared" si="9"/>
        <v>310</v>
      </c>
      <c r="E148" s="5" t="s">
        <v>334</v>
      </c>
      <c r="F148" s="7" t="s">
        <v>27</v>
      </c>
    </row>
    <row r="149" ht="20" customHeight="1" spans="1:6">
      <c r="A149" s="4">
        <v>271</v>
      </c>
      <c r="B149" s="5" t="s">
        <v>335</v>
      </c>
      <c r="C149" s="4" t="s">
        <v>315</v>
      </c>
      <c r="D149" s="4">
        <f t="shared" si="9"/>
        <v>310</v>
      </c>
      <c r="E149" s="5" t="s">
        <v>336</v>
      </c>
      <c r="F149" s="4" t="s">
        <v>45</v>
      </c>
    </row>
    <row r="150" ht="20" customHeight="1" spans="1:6">
      <c r="A150" s="7">
        <f t="shared" ref="A150:A152" si="10">272</f>
        <v>272</v>
      </c>
      <c r="B150" s="5" t="s">
        <v>337</v>
      </c>
      <c r="C150" s="7" t="s">
        <v>224</v>
      </c>
      <c r="D150" s="7">
        <f>314</f>
        <v>314</v>
      </c>
      <c r="E150" s="5" t="s">
        <v>338</v>
      </c>
      <c r="F150" s="7" t="s">
        <v>4</v>
      </c>
    </row>
    <row r="151" ht="20" customHeight="1" spans="1:6">
      <c r="A151" s="4">
        <f t="shared" si="10"/>
        <v>272</v>
      </c>
      <c r="B151" s="5" t="s">
        <v>339</v>
      </c>
      <c r="C151" s="4" t="s">
        <v>4</v>
      </c>
      <c r="D151" s="4">
        <f>314</f>
        <v>314</v>
      </c>
      <c r="E151" s="5" t="s">
        <v>340</v>
      </c>
      <c r="F151" s="4" t="s">
        <v>6</v>
      </c>
    </row>
    <row r="152" ht="20" customHeight="1" spans="1:6">
      <c r="A152" s="7">
        <f t="shared" si="10"/>
        <v>272</v>
      </c>
      <c r="B152" s="5" t="s">
        <v>341</v>
      </c>
      <c r="C152" s="7" t="s">
        <v>45</v>
      </c>
      <c r="D152" s="7">
        <v>316</v>
      </c>
      <c r="E152" s="5" t="s">
        <v>342</v>
      </c>
      <c r="F152" s="7" t="s">
        <v>45</v>
      </c>
    </row>
    <row r="153" ht="20" customHeight="1" spans="1:6">
      <c r="A153" s="4">
        <v>275</v>
      </c>
      <c r="B153" s="5" t="s">
        <v>343</v>
      </c>
      <c r="C153" s="4" t="s">
        <v>4</v>
      </c>
      <c r="D153" s="4">
        <f>317</f>
        <v>317</v>
      </c>
      <c r="E153" s="5" t="s">
        <v>344</v>
      </c>
      <c r="F153" s="4" t="s">
        <v>201</v>
      </c>
    </row>
    <row r="154" ht="20" customHeight="1" spans="1:6">
      <c r="A154" s="7">
        <f>276</f>
        <v>276</v>
      </c>
      <c r="B154" s="5" t="s">
        <v>345</v>
      </c>
      <c r="C154" s="7" t="s">
        <v>20</v>
      </c>
      <c r="D154" s="7">
        <f>317</f>
        <v>317</v>
      </c>
      <c r="E154" s="5" t="s">
        <v>346</v>
      </c>
      <c r="F154" s="7" t="s">
        <v>160</v>
      </c>
    </row>
    <row r="155" ht="20" customHeight="1" spans="1:6">
      <c r="A155" s="4">
        <f>276</f>
        <v>276</v>
      </c>
      <c r="B155" s="6" t="s">
        <v>347</v>
      </c>
      <c r="C155" s="4" t="s">
        <v>112</v>
      </c>
      <c r="D155" s="4">
        <v>319</v>
      </c>
      <c r="E155" s="5" t="s">
        <v>348</v>
      </c>
      <c r="F155" s="4" t="s">
        <v>20</v>
      </c>
    </row>
    <row r="156" ht="20" customHeight="1" spans="1:6">
      <c r="A156" s="7">
        <v>278</v>
      </c>
      <c r="B156" s="5" t="s">
        <v>349</v>
      </c>
      <c r="C156" s="7" t="s">
        <v>8</v>
      </c>
      <c r="D156" s="7">
        <v>320</v>
      </c>
      <c r="E156" s="5" t="s">
        <v>350</v>
      </c>
      <c r="F156" s="7" t="s">
        <v>153</v>
      </c>
    </row>
    <row r="157" ht="20" customHeight="1" spans="1:6">
      <c r="A157" s="4">
        <v>279</v>
      </c>
      <c r="B157" s="5" t="s">
        <v>351</v>
      </c>
      <c r="C157" s="4" t="s">
        <v>17</v>
      </c>
      <c r="D157" s="4">
        <v>321</v>
      </c>
      <c r="E157" s="5" t="s">
        <v>352</v>
      </c>
      <c r="F157" s="4" t="s">
        <v>75</v>
      </c>
    </row>
    <row r="158" ht="20" customHeight="1" spans="1:6">
      <c r="A158" s="7">
        <v>280</v>
      </c>
      <c r="B158" s="5" t="s">
        <v>353</v>
      </c>
      <c r="C158" s="7" t="s">
        <v>51</v>
      </c>
      <c r="D158" s="7">
        <v>322</v>
      </c>
      <c r="E158" s="5" t="s">
        <v>354</v>
      </c>
      <c r="F158" s="7" t="s">
        <v>355</v>
      </c>
    </row>
    <row r="159" ht="20" customHeight="1" spans="1:6">
      <c r="A159" s="4">
        <f>281</f>
        <v>281</v>
      </c>
      <c r="B159" s="5" t="s">
        <v>356</v>
      </c>
      <c r="C159" s="4" t="s">
        <v>4</v>
      </c>
      <c r="D159" s="4">
        <v>323</v>
      </c>
      <c r="E159" s="5" t="s">
        <v>357</v>
      </c>
      <c r="F159" s="4" t="s">
        <v>304</v>
      </c>
    </row>
    <row r="160" ht="20" customHeight="1" spans="1:6">
      <c r="A160" s="7">
        <f>281</f>
        <v>281</v>
      </c>
      <c r="B160" s="8" t="s">
        <v>358</v>
      </c>
      <c r="C160" s="7" t="s">
        <v>63</v>
      </c>
      <c r="D160" s="7">
        <f>324</f>
        <v>324</v>
      </c>
      <c r="E160" s="5" t="s">
        <v>359</v>
      </c>
      <c r="F160" s="7" t="s">
        <v>20</v>
      </c>
    </row>
    <row r="161" ht="20" customHeight="1" spans="1:6">
      <c r="A161" s="4">
        <v>283</v>
      </c>
      <c r="B161" s="5" t="s">
        <v>360</v>
      </c>
      <c r="C161" s="4" t="s">
        <v>72</v>
      </c>
      <c r="D161" s="4">
        <f>324</f>
        <v>324</v>
      </c>
      <c r="E161" s="5" t="s">
        <v>361</v>
      </c>
      <c r="F161" s="4" t="s">
        <v>362</v>
      </c>
    </row>
    <row r="162" ht="20" customHeight="1" spans="1:6">
      <c r="A162" s="7">
        <v>284</v>
      </c>
      <c r="B162" s="5" t="s">
        <v>363</v>
      </c>
      <c r="C162" s="7" t="s">
        <v>88</v>
      </c>
      <c r="D162" s="7">
        <v>326</v>
      </c>
      <c r="E162" s="5" t="s">
        <v>364</v>
      </c>
      <c r="F162" s="7" t="s">
        <v>8</v>
      </c>
    </row>
    <row r="163" ht="20" customHeight="1" spans="1:6">
      <c r="A163" s="4">
        <f>285</f>
        <v>285</v>
      </c>
      <c r="B163" s="5" t="s">
        <v>365</v>
      </c>
      <c r="C163" s="4" t="s">
        <v>4</v>
      </c>
      <c r="D163" s="4">
        <v>327</v>
      </c>
      <c r="E163" s="5" t="s">
        <v>366</v>
      </c>
      <c r="F163" s="4" t="s">
        <v>252</v>
      </c>
    </row>
    <row r="164" ht="20" customHeight="1" spans="1:6">
      <c r="A164" s="7">
        <f>285</f>
        <v>285</v>
      </c>
      <c r="B164" s="8" t="s">
        <v>367</v>
      </c>
      <c r="C164" s="7" t="s">
        <v>368</v>
      </c>
      <c r="D164" s="7">
        <f t="shared" ref="D164:D166" si="11">328</f>
        <v>328</v>
      </c>
      <c r="E164" s="5" t="s">
        <v>369</v>
      </c>
      <c r="F164" s="7" t="s">
        <v>4</v>
      </c>
    </row>
    <row r="165" ht="20" customHeight="1" spans="1:6">
      <c r="A165" s="4">
        <f t="shared" ref="A165:A168" si="12">287</f>
        <v>287</v>
      </c>
      <c r="B165" s="5" t="s">
        <v>370</v>
      </c>
      <c r="C165" s="4" t="s">
        <v>8</v>
      </c>
      <c r="D165" s="4">
        <f t="shared" si="11"/>
        <v>328</v>
      </c>
      <c r="E165" s="6" t="s">
        <v>371</v>
      </c>
      <c r="F165" s="4" t="s">
        <v>115</v>
      </c>
    </row>
    <row r="166" ht="20" customHeight="1" spans="1:6">
      <c r="A166" s="7">
        <f t="shared" si="12"/>
        <v>287</v>
      </c>
      <c r="B166" s="5" t="s">
        <v>372</v>
      </c>
      <c r="C166" s="7" t="s">
        <v>238</v>
      </c>
      <c r="D166" s="7">
        <f t="shared" si="11"/>
        <v>328</v>
      </c>
      <c r="E166" s="5" t="s">
        <v>373</v>
      </c>
      <c r="F166" s="7" t="s">
        <v>224</v>
      </c>
    </row>
    <row r="167" ht="20" customHeight="1" spans="1:6">
      <c r="A167" s="4">
        <f t="shared" si="12"/>
        <v>287</v>
      </c>
      <c r="B167" s="5" t="s">
        <v>374</v>
      </c>
      <c r="C167" s="4" t="s">
        <v>4</v>
      </c>
      <c r="D167" s="4">
        <f>331</f>
        <v>331</v>
      </c>
      <c r="E167" s="5" t="s">
        <v>375</v>
      </c>
      <c r="F167" s="4" t="s">
        <v>27</v>
      </c>
    </row>
    <row r="168" ht="20" customHeight="1" spans="1:6">
      <c r="A168" s="7">
        <f t="shared" si="12"/>
        <v>287</v>
      </c>
      <c r="B168" s="8" t="s">
        <v>376</v>
      </c>
      <c r="C168" s="7" t="s">
        <v>193</v>
      </c>
      <c r="D168" s="7">
        <f>331</f>
        <v>331</v>
      </c>
      <c r="E168" s="8" t="s">
        <v>377</v>
      </c>
      <c r="F168" s="7" t="s">
        <v>201</v>
      </c>
    </row>
    <row r="169" ht="20" customHeight="1" spans="1:6">
      <c r="A169" s="4">
        <v>291</v>
      </c>
      <c r="B169" s="5" t="s">
        <v>378</v>
      </c>
      <c r="C169" s="4" t="s">
        <v>162</v>
      </c>
      <c r="D169" s="4">
        <v>333</v>
      </c>
      <c r="E169" s="5" t="s">
        <v>206</v>
      </c>
      <c r="F169" s="4" t="s">
        <v>72</v>
      </c>
    </row>
    <row r="170" ht="20" customHeight="1" spans="1:6">
      <c r="A170" s="7">
        <v>292</v>
      </c>
      <c r="B170" s="5" t="s">
        <v>379</v>
      </c>
      <c r="C170" s="7" t="s">
        <v>8</v>
      </c>
      <c r="D170" s="7">
        <f>334</f>
        <v>334</v>
      </c>
      <c r="E170" s="5" t="s">
        <v>380</v>
      </c>
      <c r="F170" s="7" t="s">
        <v>115</v>
      </c>
    </row>
    <row r="171" ht="20" customHeight="1" spans="1:6">
      <c r="A171" s="4">
        <v>293</v>
      </c>
      <c r="B171" s="5" t="s">
        <v>381</v>
      </c>
      <c r="C171" s="4" t="s">
        <v>4</v>
      </c>
      <c r="D171" s="4">
        <f>334</f>
        <v>334</v>
      </c>
      <c r="E171" s="5" t="s">
        <v>382</v>
      </c>
      <c r="F171" s="4" t="s">
        <v>383</v>
      </c>
    </row>
    <row r="172" ht="20" customHeight="1" spans="1:6">
      <c r="A172" s="7">
        <f>294</f>
        <v>294</v>
      </c>
      <c r="B172" s="5" t="s">
        <v>384</v>
      </c>
      <c r="C172" s="7" t="s">
        <v>4</v>
      </c>
      <c r="D172" s="7">
        <f>334</f>
        <v>334</v>
      </c>
      <c r="E172" s="5" t="s">
        <v>385</v>
      </c>
      <c r="F172" s="7" t="s">
        <v>4</v>
      </c>
    </row>
    <row r="173" ht="37" customHeight="1" spans="1:6">
      <c r="A173" s="2" t="s">
        <v>0</v>
      </c>
      <c r="B173" s="3" t="s">
        <v>1</v>
      </c>
      <c r="C173" s="2" t="s">
        <v>2</v>
      </c>
      <c r="D173" s="2" t="s">
        <v>0</v>
      </c>
      <c r="E173" s="3" t="s">
        <v>1</v>
      </c>
      <c r="F173" s="2" t="s">
        <v>2</v>
      </c>
    </row>
    <row r="174" ht="20" customHeight="1" spans="1:6">
      <c r="A174" s="4">
        <f>334</f>
        <v>334</v>
      </c>
      <c r="B174" s="5" t="s">
        <v>386</v>
      </c>
      <c r="C174" s="4" t="s">
        <v>187</v>
      </c>
      <c r="D174" s="4">
        <f>379</f>
        <v>379</v>
      </c>
      <c r="E174" s="5" t="s">
        <v>387</v>
      </c>
      <c r="F174" s="4" t="s">
        <v>51</v>
      </c>
    </row>
    <row r="175" ht="20" customHeight="1" spans="1:6">
      <c r="A175" s="7">
        <f>334</f>
        <v>334</v>
      </c>
      <c r="B175" s="5" t="s">
        <v>388</v>
      </c>
      <c r="C175" s="7" t="s">
        <v>4</v>
      </c>
      <c r="D175" s="7">
        <f>379</f>
        <v>379</v>
      </c>
      <c r="E175" s="5" t="s">
        <v>389</v>
      </c>
      <c r="F175" s="7" t="s">
        <v>112</v>
      </c>
    </row>
    <row r="176" ht="20" customHeight="1" spans="1:6">
      <c r="A176" s="4">
        <f>339</f>
        <v>339</v>
      </c>
      <c r="B176" s="5" t="s">
        <v>390</v>
      </c>
      <c r="C176" s="4" t="s">
        <v>115</v>
      </c>
      <c r="D176" s="4">
        <f t="shared" ref="D176:D178" si="13">381</f>
        <v>381</v>
      </c>
      <c r="E176" s="5" t="s">
        <v>391</v>
      </c>
      <c r="F176" s="4" t="s">
        <v>392</v>
      </c>
    </row>
    <row r="177" ht="20" customHeight="1" spans="1:6">
      <c r="A177" s="7">
        <f>339</f>
        <v>339</v>
      </c>
      <c r="B177" s="5" t="s">
        <v>393</v>
      </c>
      <c r="C177" s="7" t="s">
        <v>20</v>
      </c>
      <c r="D177" s="7">
        <f t="shared" si="13"/>
        <v>381</v>
      </c>
      <c r="E177" s="8" t="s">
        <v>394</v>
      </c>
      <c r="F177" s="7" t="s">
        <v>8</v>
      </c>
    </row>
    <row r="178" ht="20" customHeight="1" spans="1:6">
      <c r="A178" s="4">
        <v>341</v>
      </c>
      <c r="B178" s="5" t="s">
        <v>395</v>
      </c>
      <c r="C178" s="4" t="s">
        <v>20</v>
      </c>
      <c r="D178" s="4">
        <f t="shared" si="13"/>
        <v>381</v>
      </c>
      <c r="E178" s="5" t="s">
        <v>396</v>
      </c>
      <c r="F178" s="4" t="s">
        <v>397</v>
      </c>
    </row>
    <row r="179" ht="20" customHeight="1" spans="1:6">
      <c r="A179" s="7">
        <v>342</v>
      </c>
      <c r="B179" s="5" t="s">
        <v>398</v>
      </c>
      <c r="C179" s="7" t="s">
        <v>176</v>
      </c>
      <c r="D179" s="7">
        <v>384</v>
      </c>
      <c r="E179" s="5" t="s">
        <v>163</v>
      </c>
      <c r="F179" s="7" t="s">
        <v>4</v>
      </c>
    </row>
    <row r="180" ht="20" customHeight="1" spans="1:6">
      <c r="A180" s="4">
        <f>343</f>
        <v>343</v>
      </c>
      <c r="B180" s="5" t="s">
        <v>399</v>
      </c>
      <c r="C180" s="4" t="s">
        <v>20</v>
      </c>
      <c r="D180" s="4">
        <f>385</f>
        <v>385</v>
      </c>
      <c r="E180" s="5" t="s">
        <v>400</v>
      </c>
      <c r="F180" s="4" t="s">
        <v>8</v>
      </c>
    </row>
    <row r="181" ht="20" customHeight="1" spans="1:6">
      <c r="A181" s="7">
        <f>343</f>
        <v>343</v>
      </c>
      <c r="B181" s="8" t="s">
        <v>401</v>
      </c>
      <c r="C181" s="7" t="s">
        <v>112</v>
      </c>
      <c r="D181" s="7">
        <f>385</f>
        <v>385</v>
      </c>
      <c r="E181" s="5" t="s">
        <v>402</v>
      </c>
      <c r="F181" s="7" t="s">
        <v>27</v>
      </c>
    </row>
    <row r="182" ht="20" customHeight="1" spans="1:6">
      <c r="A182" s="4">
        <f>345</f>
        <v>345</v>
      </c>
      <c r="B182" s="5" t="s">
        <v>403</v>
      </c>
      <c r="C182" s="4" t="s">
        <v>60</v>
      </c>
      <c r="D182" s="4">
        <v>387</v>
      </c>
      <c r="E182" s="5" t="s">
        <v>404</v>
      </c>
      <c r="F182" s="4" t="s">
        <v>6</v>
      </c>
    </row>
    <row r="183" ht="20" customHeight="1" spans="1:6">
      <c r="A183" s="7">
        <f>345</f>
        <v>345</v>
      </c>
      <c r="B183" s="8" t="s">
        <v>405</v>
      </c>
      <c r="C183" s="7" t="s">
        <v>406</v>
      </c>
      <c r="D183" s="7">
        <f>388</f>
        <v>388</v>
      </c>
      <c r="E183" s="5" t="s">
        <v>407</v>
      </c>
      <c r="F183" s="7" t="s">
        <v>20</v>
      </c>
    </row>
    <row r="184" ht="20" customHeight="1" spans="1:6">
      <c r="A184" s="4">
        <f t="shared" ref="A184:A186" si="14">347</f>
        <v>347</v>
      </c>
      <c r="B184" s="5" t="s">
        <v>408</v>
      </c>
      <c r="C184" s="4" t="s">
        <v>392</v>
      </c>
      <c r="D184" s="4">
        <f>388</f>
        <v>388</v>
      </c>
      <c r="E184" s="5" t="s">
        <v>409</v>
      </c>
      <c r="F184" s="4" t="s">
        <v>8</v>
      </c>
    </row>
    <row r="185" ht="20" customHeight="1" spans="1:6">
      <c r="A185" s="7">
        <f t="shared" si="14"/>
        <v>347</v>
      </c>
      <c r="B185" s="8" t="s">
        <v>410</v>
      </c>
      <c r="C185" s="7" t="s">
        <v>17</v>
      </c>
      <c r="D185" s="7">
        <v>390</v>
      </c>
      <c r="E185" s="5" t="s">
        <v>411</v>
      </c>
      <c r="F185" s="7" t="s">
        <v>412</v>
      </c>
    </row>
    <row r="186" ht="20" customHeight="1" spans="1:6">
      <c r="A186" s="4">
        <f t="shared" si="14"/>
        <v>347</v>
      </c>
      <c r="B186" s="5" t="s">
        <v>413</v>
      </c>
      <c r="C186" s="4" t="s">
        <v>252</v>
      </c>
      <c r="D186" s="4">
        <v>391</v>
      </c>
      <c r="E186" s="5" t="s">
        <v>414</v>
      </c>
      <c r="F186" s="4" t="s">
        <v>224</v>
      </c>
    </row>
    <row r="187" ht="20" customHeight="1" spans="1:6">
      <c r="A187" s="7">
        <f t="shared" ref="A187:A190" si="15">350</f>
        <v>350</v>
      </c>
      <c r="B187" s="5" t="s">
        <v>415</v>
      </c>
      <c r="C187" s="7" t="s">
        <v>235</v>
      </c>
      <c r="D187" s="7">
        <f t="shared" ref="D187:D189" si="16">392</f>
        <v>392</v>
      </c>
      <c r="E187" s="5" t="s">
        <v>416</v>
      </c>
      <c r="F187" s="7" t="s">
        <v>27</v>
      </c>
    </row>
    <row r="188" ht="20" customHeight="1" spans="1:6">
      <c r="A188" s="4">
        <f t="shared" si="15"/>
        <v>350</v>
      </c>
      <c r="B188" s="6" t="s">
        <v>417</v>
      </c>
      <c r="C188" s="4" t="s">
        <v>167</v>
      </c>
      <c r="D188" s="4">
        <f t="shared" si="16"/>
        <v>392</v>
      </c>
      <c r="E188" s="5" t="s">
        <v>418</v>
      </c>
      <c r="F188" s="4" t="s">
        <v>20</v>
      </c>
    </row>
    <row r="189" ht="20" customHeight="1" spans="1:6">
      <c r="A189" s="7">
        <f t="shared" si="15"/>
        <v>350</v>
      </c>
      <c r="B189" s="8" t="s">
        <v>419</v>
      </c>
      <c r="C189" s="7" t="s">
        <v>45</v>
      </c>
      <c r="D189" s="7">
        <f t="shared" si="16"/>
        <v>392</v>
      </c>
      <c r="E189" s="8" t="s">
        <v>420</v>
      </c>
      <c r="F189" s="7" t="s">
        <v>187</v>
      </c>
    </row>
    <row r="190" ht="20" customHeight="1" spans="1:6">
      <c r="A190" s="4">
        <f t="shared" si="15"/>
        <v>350</v>
      </c>
      <c r="B190" s="5" t="s">
        <v>421</v>
      </c>
      <c r="C190" s="4" t="s">
        <v>42</v>
      </c>
      <c r="D190" s="4">
        <f>395</f>
        <v>395</v>
      </c>
      <c r="E190" s="5" t="s">
        <v>422</v>
      </c>
      <c r="F190" s="4" t="s">
        <v>8</v>
      </c>
    </row>
    <row r="191" ht="20" customHeight="1" spans="1:6">
      <c r="A191" s="7">
        <v>354</v>
      </c>
      <c r="B191" s="5" t="s">
        <v>423</v>
      </c>
      <c r="C191" s="7" t="s">
        <v>424</v>
      </c>
      <c r="D191" s="7">
        <f>395</f>
        <v>395</v>
      </c>
      <c r="E191" s="5" t="s">
        <v>425</v>
      </c>
      <c r="F191" s="7" t="s">
        <v>45</v>
      </c>
    </row>
    <row r="192" ht="20" customHeight="1" spans="1:6">
      <c r="A192" s="4">
        <f t="shared" ref="A192:A194" si="17">355</f>
        <v>355</v>
      </c>
      <c r="B192" s="6" t="s">
        <v>426</v>
      </c>
      <c r="C192" s="4" t="s">
        <v>20</v>
      </c>
      <c r="D192" s="4">
        <f>397</f>
        <v>397</v>
      </c>
      <c r="E192" s="5" t="s">
        <v>427</v>
      </c>
      <c r="F192" s="4" t="s">
        <v>176</v>
      </c>
    </row>
    <row r="193" ht="20" customHeight="1" spans="1:6">
      <c r="A193" s="7">
        <f t="shared" si="17"/>
        <v>355</v>
      </c>
      <c r="B193" s="8" t="s">
        <v>428</v>
      </c>
      <c r="C193" s="7" t="s">
        <v>412</v>
      </c>
      <c r="D193" s="7">
        <f>397</f>
        <v>397</v>
      </c>
      <c r="E193" s="8" t="s">
        <v>429</v>
      </c>
      <c r="F193" s="7" t="s">
        <v>8</v>
      </c>
    </row>
    <row r="194" ht="20" customHeight="1" spans="1:6">
      <c r="A194" s="4">
        <f t="shared" si="17"/>
        <v>355</v>
      </c>
      <c r="B194" s="5" t="s">
        <v>430</v>
      </c>
      <c r="C194" s="4" t="s">
        <v>112</v>
      </c>
      <c r="D194" s="4">
        <v>399</v>
      </c>
      <c r="E194" s="5" t="s">
        <v>431</v>
      </c>
      <c r="F194" s="4" t="s">
        <v>238</v>
      </c>
    </row>
    <row r="195" ht="20" customHeight="1" spans="1:6">
      <c r="A195" s="7">
        <f t="shared" ref="A195:A198" si="18">358</f>
        <v>358</v>
      </c>
      <c r="B195" s="5" t="s">
        <v>432</v>
      </c>
      <c r="C195" s="7" t="s">
        <v>4</v>
      </c>
      <c r="D195" s="7">
        <v>400</v>
      </c>
      <c r="E195" s="5" t="s">
        <v>433</v>
      </c>
      <c r="F195" s="7" t="s">
        <v>6</v>
      </c>
    </row>
    <row r="196" ht="20" customHeight="1" spans="1:6">
      <c r="A196" s="4">
        <f t="shared" si="18"/>
        <v>358</v>
      </c>
      <c r="B196" s="5" t="s">
        <v>434</v>
      </c>
      <c r="C196" s="4" t="s">
        <v>230</v>
      </c>
      <c r="D196" s="4">
        <f t="shared" ref="D196:D198" si="19">401</f>
        <v>401</v>
      </c>
      <c r="E196" s="6" t="s">
        <v>435</v>
      </c>
      <c r="F196" s="4" t="s">
        <v>81</v>
      </c>
    </row>
    <row r="197" ht="20" customHeight="1" spans="1:6">
      <c r="A197" s="7">
        <f t="shared" si="18"/>
        <v>358</v>
      </c>
      <c r="B197" s="8" t="s">
        <v>436</v>
      </c>
      <c r="C197" s="7" t="s">
        <v>72</v>
      </c>
      <c r="D197" s="7">
        <f t="shared" si="19"/>
        <v>401</v>
      </c>
      <c r="E197" s="8" t="s">
        <v>437</v>
      </c>
      <c r="F197" s="7" t="s">
        <v>187</v>
      </c>
    </row>
    <row r="198" ht="20" customHeight="1" spans="1:6">
      <c r="A198" s="4">
        <f t="shared" si="18"/>
        <v>358</v>
      </c>
      <c r="B198" s="5" t="s">
        <v>438</v>
      </c>
      <c r="C198" s="4" t="s">
        <v>4</v>
      </c>
      <c r="D198" s="4">
        <f t="shared" si="19"/>
        <v>401</v>
      </c>
      <c r="E198" s="5" t="s">
        <v>439</v>
      </c>
      <c r="F198" s="4" t="s">
        <v>88</v>
      </c>
    </row>
    <row r="199" ht="20" customHeight="1" spans="1:6">
      <c r="A199" s="7">
        <f t="shared" ref="A199:A202" si="20">362</f>
        <v>362</v>
      </c>
      <c r="B199" s="5" t="s">
        <v>440</v>
      </c>
      <c r="C199" s="7" t="s">
        <v>20</v>
      </c>
      <c r="D199" s="7">
        <f>404</f>
        <v>404</v>
      </c>
      <c r="E199" s="5" t="s">
        <v>441</v>
      </c>
      <c r="F199" s="7" t="s">
        <v>304</v>
      </c>
    </row>
    <row r="200" ht="20" customHeight="1" spans="1:6">
      <c r="A200" s="4">
        <f t="shared" si="20"/>
        <v>362</v>
      </c>
      <c r="B200" s="5" t="s">
        <v>442</v>
      </c>
      <c r="C200" s="4" t="s">
        <v>162</v>
      </c>
      <c r="D200" s="4">
        <f>404</f>
        <v>404</v>
      </c>
      <c r="E200" s="6" t="s">
        <v>443</v>
      </c>
      <c r="F200" s="4" t="s">
        <v>112</v>
      </c>
    </row>
    <row r="201" ht="20" customHeight="1" spans="1:6">
      <c r="A201" s="7">
        <f t="shared" si="20"/>
        <v>362</v>
      </c>
      <c r="B201" s="5" t="s">
        <v>444</v>
      </c>
      <c r="C201" s="7" t="s">
        <v>445</v>
      </c>
      <c r="D201" s="7">
        <v>406</v>
      </c>
      <c r="E201" s="5" t="s">
        <v>446</v>
      </c>
      <c r="F201" s="7" t="s">
        <v>75</v>
      </c>
    </row>
    <row r="202" ht="20" customHeight="1" spans="1:6">
      <c r="A202" s="4">
        <f t="shared" si="20"/>
        <v>362</v>
      </c>
      <c r="B202" s="6" t="s">
        <v>447</v>
      </c>
      <c r="C202" s="4" t="s">
        <v>448</v>
      </c>
      <c r="D202" s="4">
        <v>407</v>
      </c>
      <c r="E202" s="5" t="s">
        <v>449</v>
      </c>
      <c r="F202" s="4" t="s">
        <v>63</v>
      </c>
    </row>
    <row r="203" ht="20" customHeight="1" spans="1:6">
      <c r="A203" s="7">
        <v>366</v>
      </c>
      <c r="B203" s="5" t="s">
        <v>450</v>
      </c>
      <c r="C203" s="7" t="s">
        <v>176</v>
      </c>
      <c r="D203" s="7">
        <v>408</v>
      </c>
      <c r="E203" s="5" t="s">
        <v>451</v>
      </c>
      <c r="F203" s="7" t="s">
        <v>112</v>
      </c>
    </row>
    <row r="204" ht="20" customHeight="1" spans="1:6">
      <c r="A204" s="4">
        <f t="shared" ref="A204:A206" si="21">367</f>
        <v>367</v>
      </c>
      <c r="B204" s="6" t="s">
        <v>452</v>
      </c>
      <c r="C204" s="4" t="s">
        <v>153</v>
      </c>
      <c r="D204" s="4">
        <v>409</v>
      </c>
      <c r="E204" s="5" t="s">
        <v>453</v>
      </c>
      <c r="F204" s="4" t="s">
        <v>112</v>
      </c>
    </row>
    <row r="205" ht="20" customHeight="1" spans="1:6">
      <c r="A205" s="7">
        <f t="shared" si="21"/>
        <v>367</v>
      </c>
      <c r="B205" s="5" t="s">
        <v>454</v>
      </c>
      <c r="C205" s="7" t="s">
        <v>75</v>
      </c>
      <c r="D205" s="7">
        <f t="shared" ref="D205:D209" si="22">410</f>
        <v>410</v>
      </c>
      <c r="E205" s="5" t="s">
        <v>455</v>
      </c>
      <c r="F205" s="7" t="s">
        <v>63</v>
      </c>
    </row>
    <row r="206" ht="20" customHeight="1" spans="1:6">
      <c r="A206" s="4">
        <f t="shared" si="21"/>
        <v>367</v>
      </c>
      <c r="B206" s="5" t="s">
        <v>456</v>
      </c>
      <c r="C206" s="4" t="s">
        <v>457</v>
      </c>
      <c r="D206" s="4">
        <f t="shared" si="22"/>
        <v>410</v>
      </c>
      <c r="E206" s="5" t="s">
        <v>458</v>
      </c>
      <c r="F206" s="4" t="s">
        <v>88</v>
      </c>
    </row>
    <row r="207" ht="20" customHeight="1" spans="1:6">
      <c r="A207" s="7">
        <v>370</v>
      </c>
      <c r="B207" s="5" t="s">
        <v>459</v>
      </c>
      <c r="C207" s="7" t="s">
        <v>27</v>
      </c>
      <c r="D207" s="7">
        <f t="shared" si="22"/>
        <v>410</v>
      </c>
      <c r="E207" s="5" t="s">
        <v>460</v>
      </c>
      <c r="F207" s="7" t="s">
        <v>48</v>
      </c>
    </row>
    <row r="208" ht="20" customHeight="1" spans="1:6">
      <c r="A208" s="4">
        <f t="shared" ref="A208:A210" si="23">371</f>
        <v>371</v>
      </c>
      <c r="B208" s="5" t="s">
        <v>461</v>
      </c>
      <c r="C208" s="4" t="s">
        <v>304</v>
      </c>
      <c r="D208" s="4">
        <f t="shared" si="22"/>
        <v>410</v>
      </c>
      <c r="E208" s="5" t="s">
        <v>462</v>
      </c>
      <c r="F208" s="4" t="s">
        <v>4</v>
      </c>
    </row>
    <row r="209" ht="20" customHeight="1" spans="1:6">
      <c r="A209" s="7">
        <f t="shared" si="23"/>
        <v>371</v>
      </c>
      <c r="B209" s="5" t="s">
        <v>463</v>
      </c>
      <c r="C209" s="7" t="s">
        <v>424</v>
      </c>
      <c r="D209" s="7">
        <f t="shared" si="22"/>
        <v>410</v>
      </c>
      <c r="E209" s="8" t="s">
        <v>464</v>
      </c>
      <c r="F209" s="7" t="s">
        <v>6</v>
      </c>
    </row>
    <row r="210" ht="20" customHeight="1" spans="1:6">
      <c r="A210" s="4">
        <f t="shared" si="23"/>
        <v>371</v>
      </c>
      <c r="B210" s="5" t="s">
        <v>465</v>
      </c>
      <c r="C210" s="4" t="s">
        <v>210</v>
      </c>
      <c r="D210" s="4">
        <v>415</v>
      </c>
      <c r="E210" s="5" t="s">
        <v>466</v>
      </c>
      <c r="F210" s="4" t="s">
        <v>304</v>
      </c>
    </row>
    <row r="211" ht="20" customHeight="1" spans="1:6">
      <c r="A211" s="7">
        <v>374</v>
      </c>
      <c r="B211" s="5" t="s">
        <v>467</v>
      </c>
      <c r="C211" s="7" t="s">
        <v>8</v>
      </c>
      <c r="D211" s="7">
        <f t="shared" ref="D211:D213" si="24">416</f>
        <v>416</v>
      </c>
      <c r="E211" s="5" t="s">
        <v>468</v>
      </c>
      <c r="F211" s="7" t="s">
        <v>323</v>
      </c>
    </row>
    <row r="212" ht="20" customHeight="1" spans="1:6">
      <c r="A212" s="4">
        <f>375</f>
        <v>375</v>
      </c>
      <c r="B212" s="5" t="s">
        <v>469</v>
      </c>
      <c r="C212" s="4" t="s">
        <v>153</v>
      </c>
      <c r="D212" s="4">
        <f t="shared" si="24"/>
        <v>416</v>
      </c>
      <c r="E212" s="5" t="s">
        <v>470</v>
      </c>
      <c r="F212" s="4" t="s">
        <v>45</v>
      </c>
    </row>
    <row r="213" ht="20" customHeight="1" spans="1:6">
      <c r="A213" s="7">
        <f>375</f>
        <v>375</v>
      </c>
      <c r="B213" s="5" t="s">
        <v>471</v>
      </c>
      <c r="C213" s="7" t="s">
        <v>355</v>
      </c>
      <c r="D213" s="7">
        <f t="shared" si="24"/>
        <v>416</v>
      </c>
      <c r="E213" s="5" t="s">
        <v>472</v>
      </c>
      <c r="F213" s="7" t="s">
        <v>45</v>
      </c>
    </row>
    <row r="214" ht="20" customHeight="1" spans="1:6">
      <c r="A214" s="4">
        <v>377</v>
      </c>
      <c r="B214" s="5" t="s">
        <v>473</v>
      </c>
      <c r="C214" s="4" t="s">
        <v>20</v>
      </c>
      <c r="D214" s="4">
        <v>419</v>
      </c>
      <c r="E214" s="5" t="s">
        <v>474</v>
      </c>
      <c r="F214" s="4" t="s">
        <v>252</v>
      </c>
    </row>
    <row r="215" ht="20" customHeight="1" spans="1:6">
      <c r="A215" s="7">
        <v>378</v>
      </c>
      <c r="B215" s="5" t="s">
        <v>475</v>
      </c>
      <c r="C215" s="7" t="s">
        <v>72</v>
      </c>
      <c r="D215" s="7">
        <f>420</f>
        <v>420</v>
      </c>
      <c r="E215" s="5" t="s">
        <v>476</v>
      </c>
      <c r="F215" s="7" t="s">
        <v>60</v>
      </c>
    </row>
    <row r="216" ht="36" customHeight="1" spans="1:6">
      <c r="A216" s="2" t="s">
        <v>0</v>
      </c>
      <c r="B216" s="3" t="s">
        <v>1</v>
      </c>
      <c r="C216" s="2" t="s">
        <v>2</v>
      </c>
      <c r="D216" s="2" t="s">
        <v>0</v>
      </c>
      <c r="E216" s="3" t="s">
        <v>1</v>
      </c>
      <c r="F216" s="2" t="s">
        <v>2</v>
      </c>
    </row>
    <row r="217" ht="20" customHeight="1" spans="1:6">
      <c r="A217" s="4">
        <f>420</f>
        <v>420</v>
      </c>
      <c r="B217" s="5" t="s">
        <v>477</v>
      </c>
      <c r="C217" s="4" t="s">
        <v>75</v>
      </c>
      <c r="D217" s="4">
        <f>461</f>
        <v>461</v>
      </c>
      <c r="E217" s="6" t="s">
        <v>478</v>
      </c>
      <c r="F217" s="4" t="s">
        <v>8</v>
      </c>
    </row>
    <row r="218" ht="20" customHeight="1" spans="1:6">
      <c r="A218" s="7">
        <v>422</v>
      </c>
      <c r="B218" s="5" t="s">
        <v>479</v>
      </c>
      <c r="C218" s="7" t="s">
        <v>187</v>
      </c>
      <c r="D218" s="7">
        <f>461</f>
        <v>461</v>
      </c>
      <c r="E218" s="8" t="s">
        <v>480</v>
      </c>
      <c r="F218" s="7" t="s">
        <v>112</v>
      </c>
    </row>
    <row r="219" ht="20" customHeight="1" spans="1:6">
      <c r="A219" s="4">
        <f t="shared" ref="A219:A222" si="25">423</f>
        <v>423</v>
      </c>
      <c r="B219" s="5" t="s">
        <v>481</v>
      </c>
      <c r="C219" s="4" t="s">
        <v>6</v>
      </c>
      <c r="D219" s="4">
        <f t="shared" ref="D219:D222" si="26">465</f>
        <v>465</v>
      </c>
      <c r="E219" s="6" t="s">
        <v>482</v>
      </c>
      <c r="F219" s="4" t="s">
        <v>115</v>
      </c>
    </row>
    <row r="220" ht="20" customHeight="1" spans="1:6">
      <c r="A220" s="7">
        <f t="shared" si="25"/>
        <v>423</v>
      </c>
      <c r="B220" s="8" t="s">
        <v>483</v>
      </c>
      <c r="C220" s="7" t="s">
        <v>176</v>
      </c>
      <c r="D220" s="7">
        <f t="shared" si="26"/>
        <v>465</v>
      </c>
      <c r="E220" s="8" t="s">
        <v>484</v>
      </c>
      <c r="F220" s="7" t="s">
        <v>72</v>
      </c>
    </row>
    <row r="221" ht="20" customHeight="1" spans="1:6">
      <c r="A221" s="4">
        <f t="shared" si="25"/>
        <v>423</v>
      </c>
      <c r="B221" s="5" t="s">
        <v>485</v>
      </c>
      <c r="C221" s="4" t="s">
        <v>112</v>
      </c>
      <c r="D221" s="4">
        <f t="shared" si="26"/>
        <v>465</v>
      </c>
      <c r="E221" s="6" t="s">
        <v>486</v>
      </c>
      <c r="F221" s="4" t="s">
        <v>20</v>
      </c>
    </row>
    <row r="222" ht="20" customHeight="1" spans="1:6">
      <c r="A222" s="7">
        <f t="shared" si="25"/>
        <v>423</v>
      </c>
      <c r="B222" s="5" t="s">
        <v>487</v>
      </c>
      <c r="C222" s="7" t="s">
        <v>4</v>
      </c>
      <c r="D222" s="7">
        <f t="shared" si="26"/>
        <v>465</v>
      </c>
      <c r="E222" s="8" t="s">
        <v>488</v>
      </c>
      <c r="F222" s="7" t="s">
        <v>4</v>
      </c>
    </row>
    <row r="223" ht="20" customHeight="1" spans="1:6">
      <c r="A223" s="4">
        <v>427</v>
      </c>
      <c r="B223" s="5" t="s">
        <v>489</v>
      </c>
      <c r="C223" s="4" t="s">
        <v>167</v>
      </c>
      <c r="D223" s="4">
        <f t="shared" ref="D223:D226" si="27">469</f>
        <v>469</v>
      </c>
      <c r="E223" s="6" t="s">
        <v>490</v>
      </c>
      <c r="F223" s="4" t="s">
        <v>235</v>
      </c>
    </row>
    <row r="224" ht="20" customHeight="1" spans="1:6">
      <c r="A224" s="7">
        <f>428</f>
        <v>428</v>
      </c>
      <c r="B224" s="5" t="s">
        <v>491</v>
      </c>
      <c r="C224" s="7" t="s">
        <v>75</v>
      </c>
      <c r="D224" s="7">
        <f t="shared" si="27"/>
        <v>469</v>
      </c>
      <c r="E224" s="8" t="s">
        <v>492</v>
      </c>
      <c r="F224" s="7" t="s">
        <v>72</v>
      </c>
    </row>
    <row r="225" ht="20" customHeight="1" spans="1:6">
      <c r="A225" s="4">
        <f>428</f>
        <v>428</v>
      </c>
      <c r="B225" s="6" t="s">
        <v>493</v>
      </c>
      <c r="C225" s="4" t="s">
        <v>8</v>
      </c>
      <c r="D225" s="4">
        <f t="shared" si="27"/>
        <v>469</v>
      </c>
      <c r="E225" s="6" t="s">
        <v>494</v>
      </c>
      <c r="F225" s="4" t="s">
        <v>495</v>
      </c>
    </row>
    <row r="226" ht="20" customHeight="1" spans="1:6">
      <c r="A226" s="7">
        <f t="shared" ref="A226:A228" si="28">430</f>
        <v>430</v>
      </c>
      <c r="B226" s="5" t="s">
        <v>496</v>
      </c>
      <c r="C226" s="7" t="s">
        <v>323</v>
      </c>
      <c r="D226" s="7">
        <f t="shared" si="27"/>
        <v>469</v>
      </c>
      <c r="E226" s="8" t="s">
        <v>497</v>
      </c>
      <c r="F226" s="7" t="s">
        <v>187</v>
      </c>
    </row>
    <row r="227" ht="20" customHeight="1" spans="1:6">
      <c r="A227" s="4">
        <f t="shared" si="28"/>
        <v>430</v>
      </c>
      <c r="B227" s="5" t="s">
        <v>498</v>
      </c>
      <c r="C227" s="4" t="s">
        <v>187</v>
      </c>
      <c r="D227" s="4">
        <f t="shared" ref="D227:D230" si="29">473</f>
        <v>473</v>
      </c>
      <c r="E227" s="6" t="s">
        <v>499</v>
      </c>
      <c r="F227" s="4" t="s">
        <v>20</v>
      </c>
    </row>
    <row r="228" ht="20" customHeight="1" spans="1:6">
      <c r="A228" s="7">
        <f t="shared" si="28"/>
        <v>430</v>
      </c>
      <c r="B228" s="8" t="s">
        <v>500</v>
      </c>
      <c r="C228" s="7" t="s">
        <v>75</v>
      </c>
      <c r="D228" s="7">
        <f t="shared" si="29"/>
        <v>473</v>
      </c>
      <c r="E228" s="8" t="s">
        <v>501</v>
      </c>
      <c r="F228" s="7" t="s">
        <v>167</v>
      </c>
    </row>
    <row r="229" ht="20" customHeight="1" spans="1:6">
      <c r="A229" s="4">
        <f>433</f>
        <v>433</v>
      </c>
      <c r="B229" s="5" t="s">
        <v>502</v>
      </c>
      <c r="C229" s="4" t="s">
        <v>20</v>
      </c>
      <c r="D229" s="4">
        <f t="shared" si="29"/>
        <v>473</v>
      </c>
      <c r="E229" s="6" t="s">
        <v>503</v>
      </c>
      <c r="F229" s="4" t="s">
        <v>27</v>
      </c>
    </row>
    <row r="230" ht="20" customHeight="1" spans="1:6">
      <c r="A230" s="7">
        <f>433</f>
        <v>433</v>
      </c>
      <c r="B230" s="8" t="s">
        <v>504</v>
      </c>
      <c r="C230" s="7" t="s">
        <v>45</v>
      </c>
      <c r="D230" s="7">
        <f t="shared" si="29"/>
        <v>473</v>
      </c>
      <c r="E230" s="8" t="s">
        <v>505</v>
      </c>
      <c r="F230" s="7" t="s">
        <v>22</v>
      </c>
    </row>
    <row r="231" ht="20" customHeight="1" spans="1:6">
      <c r="A231" s="4">
        <v>435</v>
      </c>
      <c r="B231" s="5" t="s">
        <v>506</v>
      </c>
      <c r="C231" s="4" t="s">
        <v>60</v>
      </c>
      <c r="D231" s="4">
        <f>477</f>
        <v>477</v>
      </c>
      <c r="E231" s="6" t="s">
        <v>507</v>
      </c>
      <c r="F231" s="4" t="s">
        <v>153</v>
      </c>
    </row>
    <row r="232" ht="20" customHeight="1" spans="1:6">
      <c r="A232" s="7">
        <f>436</f>
        <v>436</v>
      </c>
      <c r="B232" s="8" t="s">
        <v>508</v>
      </c>
      <c r="C232" s="7" t="s">
        <v>68</v>
      </c>
      <c r="D232" s="7">
        <f>477</f>
        <v>477</v>
      </c>
      <c r="E232" s="8" t="s">
        <v>509</v>
      </c>
      <c r="F232" s="7" t="s">
        <v>45</v>
      </c>
    </row>
    <row r="233" ht="20" customHeight="1" spans="1:6">
      <c r="A233" s="4">
        <f>436</f>
        <v>436</v>
      </c>
      <c r="B233" s="6" t="s">
        <v>510</v>
      </c>
      <c r="C233" s="4" t="s">
        <v>187</v>
      </c>
      <c r="D233" s="4">
        <v>479</v>
      </c>
      <c r="E233" s="6" t="s">
        <v>511</v>
      </c>
      <c r="F233" s="4" t="s">
        <v>27</v>
      </c>
    </row>
    <row r="234" ht="20" customHeight="1" spans="1:6">
      <c r="A234" s="7">
        <v>438</v>
      </c>
      <c r="B234" s="8" t="s">
        <v>512</v>
      </c>
      <c r="C234" s="7" t="s">
        <v>187</v>
      </c>
      <c r="D234" s="7">
        <f>480</f>
        <v>480</v>
      </c>
      <c r="E234" s="8" t="s">
        <v>513</v>
      </c>
      <c r="F234" s="7" t="s">
        <v>42</v>
      </c>
    </row>
    <row r="235" ht="20" customHeight="1" spans="1:6">
      <c r="A235" s="4">
        <v>439</v>
      </c>
      <c r="B235" s="6" t="s">
        <v>514</v>
      </c>
      <c r="C235" s="4" t="s">
        <v>60</v>
      </c>
      <c r="D235" s="4">
        <f>480</f>
        <v>480</v>
      </c>
      <c r="E235" s="6" t="s">
        <v>515</v>
      </c>
      <c r="F235" s="4" t="s">
        <v>20</v>
      </c>
    </row>
    <row r="236" ht="20" customHeight="1" spans="1:6">
      <c r="A236" s="7">
        <f t="shared" ref="A236:A241" si="30">440</f>
        <v>440</v>
      </c>
      <c r="B236" s="8" t="s">
        <v>516</v>
      </c>
      <c r="C236" s="7" t="s">
        <v>224</v>
      </c>
      <c r="D236" s="7">
        <f t="shared" ref="D236:D238" si="31">482</f>
        <v>482</v>
      </c>
      <c r="E236" s="8" t="s">
        <v>517</v>
      </c>
      <c r="F236" s="7" t="s">
        <v>20</v>
      </c>
    </row>
    <row r="237" ht="20" customHeight="1" spans="1:6">
      <c r="A237" s="4">
        <f t="shared" si="30"/>
        <v>440</v>
      </c>
      <c r="B237" s="6" t="s">
        <v>518</v>
      </c>
      <c r="C237" s="4" t="s">
        <v>6</v>
      </c>
      <c r="D237" s="4">
        <f t="shared" si="31"/>
        <v>482</v>
      </c>
      <c r="E237" s="6" t="s">
        <v>519</v>
      </c>
      <c r="F237" s="4" t="s">
        <v>520</v>
      </c>
    </row>
    <row r="238" ht="20" customHeight="1" spans="1:6">
      <c r="A238" s="7">
        <f t="shared" si="30"/>
        <v>440</v>
      </c>
      <c r="B238" s="8" t="s">
        <v>521</v>
      </c>
      <c r="C238" s="7" t="s">
        <v>368</v>
      </c>
      <c r="D238" s="7">
        <f t="shared" si="31"/>
        <v>482</v>
      </c>
      <c r="E238" s="8" t="s">
        <v>522</v>
      </c>
      <c r="F238" s="7" t="s">
        <v>42</v>
      </c>
    </row>
    <row r="239" ht="20" customHeight="1" spans="1:6">
      <c r="A239" s="4">
        <f t="shared" si="30"/>
        <v>440</v>
      </c>
      <c r="B239" s="6" t="s">
        <v>523</v>
      </c>
      <c r="C239" s="4" t="s">
        <v>153</v>
      </c>
      <c r="D239" s="4">
        <f>485</f>
        <v>485</v>
      </c>
      <c r="E239" s="6" t="s">
        <v>524</v>
      </c>
      <c r="F239" s="4" t="s">
        <v>412</v>
      </c>
    </row>
    <row r="240" ht="20" customHeight="1" spans="1:6">
      <c r="A240" s="7">
        <f t="shared" si="30"/>
        <v>440</v>
      </c>
      <c r="B240" s="8" t="s">
        <v>525</v>
      </c>
      <c r="C240" s="7" t="s">
        <v>45</v>
      </c>
      <c r="D240" s="7">
        <f>485</f>
        <v>485</v>
      </c>
      <c r="E240" s="8" t="s">
        <v>526</v>
      </c>
      <c r="F240" s="7" t="s">
        <v>112</v>
      </c>
    </row>
    <row r="241" ht="20" customHeight="1" spans="1:6">
      <c r="A241" s="4">
        <f t="shared" si="30"/>
        <v>440</v>
      </c>
      <c r="B241" s="6" t="s">
        <v>527</v>
      </c>
      <c r="C241" s="4" t="s">
        <v>4</v>
      </c>
      <c r="D241" s="4">
        <f t="shared" ref="D241:D243" si="32">487</f>
        <v>487</v>
      </c>
      <c r="E241" s="6" t="s">
        <v>528</v>
      </c>
      <c r="F241" s="4" t="s">
        <v>6</v>
      </c>
    </row>
    <row r="242" ht="20" customHeight="1" spans="1:6">
      <c r="A242" s="7">
        <v>446</v>
      </c>
      <c r="B242" s="8" t="s">
        <v>529</v>
      </c>
      <c r="C242" s="7" t="s">
        <v>530</v>
      </c>
      <c r="D242" s="7">
        <f t="shared" si="32"/>
        <v>487</v>
      </c>
      <c r="E242" s="5" t="s">
        <v>531</v>
      </c>
      <c r="F242" s="7" t="s">
        <v>45</v>
      </c>
    </row>
    <row r="243" ht="20" customHeight="1" spans="1:6">
      <c r="A243" s="4">
        <v>447</v>
      </c>
      <c r="B243" s="6" t="s">
        <v>532</v>
      </c>
      <c r="C243" s="4" t="s">
        <v>533</v>
      </c>
      <c r="D243" s="4">
        <f t="shared" si="32"/>
        <v>487</v>
      </c>
      <c r="E243" s="5" t="s">
        <v>534</v>
      </c>
      <c r="F243" s="4" t="s">
        <v>315</v>
      </c>
    </row>
    <row r="244" ht="20" customHeight="1" spans="1:6">
      <c r="A244" s="7">
        <v>448</v>
      </c>
      <c r="B244" s="8" t="s">
        <v>535</v>
      </c>
      <c r="C244" s="7" t="s">
        <v>45</v>
      </c>
      <c r="D244" s="7">
        <v>490</v>
      </c>
      <c r="E244" s="5" t="s">
        <v>536</v>
      </c>
      <c r="F244" s="7" t="s">
        <v>181</v>
      </c>
    </row>
    <row r="245" ht="20" customHeight="1" spans="1:6">
      <c r="A245" s="4">
        <v>449</v>
      </c>
      <c r="B245" s="6" t="s">
        <v>537</v>
      </c>
      <c r="C245" s="4" t="s">
        <v>4</v>
      </c>
      <c r="D245" s="4">
        <f t="shared" ref="D245:D247" si="33">491</f>
        <v>491</v>
      </c>
      <c r="E245" s="5" t="s">
        <v>538</v>
      </c>
      <c r="F245" s="4" t="s">
        <v>20</v>
      </c>
    </row>
    <row r="246" ht="20" customHeight="1" spans="1:6">
      <c r="A246" s="7">
        <f>450</f>
        <v>450</v>
      </c>
      <c r="B246" s="8" t="s">
        <v>539</v>
      </c>
      <c r="C246" s="7" t="s">
        <v>153</v>
      </c>
      <c r="D246" s="7">
        <f t="shared" si="33"/>
        <v>491</v>
      </c>
      <c r="E246" s="8" t="s">
        <v>540</v>
      </c>
      <c r="F246" s="7" t="s">
        <v>68</v>
      </c>
    </row>
    <row r="247" ht="20" customHeight="1" spans="1:6">
      <c r="A247" s="4">
        <f>450</f>
        <v>450</v>
      </c>
      <c r="B247" s="6" t="s">
        <v>541</v>
      </c>
      <c r="C247" s="4" t="s">
        <v>160</v>
      </c>
      <c r="D247" s="4">
        <f t="shared" si="33"/>
        <v>491</v>
      </c>
      <c r="E247" s="6" t="s">
        <v>542</v>
      </c>
      <c r="F247" s="4" t="s">
        <v>48</v>
      </c>
    </row>
    <row r="248" ht="20" customHeight="1" spans="1:6">
      <c r="A248" s="7">
        <f t="shared" ref="A248:A251" si="34">452</f>
        <v>452</v>
      </c>
      <c r="B248" s="8" t="s">
        <v>543</v>
      </c>
      <c r="C248" s="7" t="s">
        <v>45</v>
      </c>
      <c r="D248" s="7">
        <f>494</f>
        <v>494</v>
      </c>
      <c r="E248" s="5" t="s">
        <v>544</v>
      </c>
      <c r="F248" s="7" t="s">
        <v>75</v>
      </c>
    </row>
    <row r="249" ht="20" customHeight="1" spans="1:6">
      <c r="A249" s="4">
        <f t="shared" si="34"/>
        <v>452</v>
      </c>
      <c r="B249" s="6" t="s">
        <v>545</v>
      </c>
      <c r="C249" s="4" t="s">
        <v>20</v>
      </c>
      <c r="D249" s="4">
        <f>494</f>
        <v>494</v>
      </c>
      <c r="E249" s="5" t="s">
        <v>546</v>
      </c>
      <c r="F249" s="4" t="s">
        <v>6</v>
      </c>
    </row>
    <row r="250" ht="20" customHeight="1" spans="1:6">
      <c r="A250" s="7">
        <f t="shared" si="34"/>
        <v>452</v>
      </c>
      <c r="B250" s="8" t="s">
        <v>547</v>
      </c>
      <c r="C250" s="7" t="s">
        <v>4</v>
      </c>
      <c r="D250" s="7">
        <f>496</f>
        <v>496</v>
      </c>
      <c r="E250" s="5" t="s">
        <v>548</v>
      </c>
      <c r="F250" s="7" t="s">
        <v>355</v>
      </c>
    </row>
    <row r="251" ht="20" customHeight="1" spans="1:6">
      <c r="A251" s="4">
        <f t="shared" si="34"/>
        <v>452</v>
      </c>
      <c r="B251" s="6" t="s">
        <v>549</v>
      </c>
      <c r="C251" s="4" t="s">
        <v>550</v>
      </c>
      <c r="D251" s="4">
        <f>496</f>
        <v>496</v>
      </c>
      <c r="E251" s="6" t="s">
        <v>551</v>
      </c>
      <c r="F251" s="4" t="s">
        <v>45</v>
      </c>
    </row>
    <row r="252" ht="20" customHeight="1" spans="1:6">
      <c r="A252" s="7">
        <f>456</f>
        <v>456</v>
      </c>
      <c r="B252" s="8" t="s">
        <v>552</v>
      </c>
      <c r="C252" s="7" t="s">
        <v>355</v>
      </c>
      <c r="D252" s="7">
        <v>498</v>
      </c>
      <c r="E252" s="8" t="s">
        <v>553</v>
      </c>
      <c r="F252" s="7" t="s">
        <v>176</v>
      </c>
    </row>
    <row r="253" ht="20" customHeight="1" spans="1:6">
      <c r="A253" s="4">
        <f>456</f>
        <v>456</v>
      </c>
      <c r="B253" s="6" t="s">
        <v>554</v>
      </c>
      <c r="C253" s="4" t="s">
        <v>8</v>
      </c>
      <c r="D253" s="4">
        <f t="shared" ref="D253:D256" si="35">499</f>
        <v>499</v>
      </c>
      <c r="E253" s="6" t="s">
        <v>555</v>
      </c>
      <c r="F253" s="4" t="s">
        <v>6</v>
      </c>
    </row>
    <row r="254" ht="20" customHeight="1" spans="1:6">
      <c r="A254" s="7">
        <f t="shared" ref="A254:A256" si="36">458</f>
        <v>458</v>
      </c>
      <c r="B254" s="8" t="s">
        <v>556</v>
      </c>
      <c r="C254" s="7" t="s">
        <v>4</v>
      </c>
      <c r="D254" s="7">
        <f t="shared" si="35"/>
        <v>499</v>
      </c>
      <c r="E254" s="8" t="s">
        <v>557</v>
      </c>
      <c r="F254" s="7" t="s">
        <v>20</v>
      </c>
    </row>
    <row r="255" ht="20" customHeight="1" spans="1:6">
      <c r="A255" s="4">
        <f t="shared" si="36"/>
        <v>458</v>
      </c>
      <c r="B255" s="6" t="s">
        <v>558</v>
      </c>
      <c r="C255" s="4" t="s">
        <v>107</v>
      </c>
      <c r="D255" s="4">
        <f t="shared" si="35"/>
        <v>499</v>
      </c>
      <c r="E255" s="6" t="s">
        <v>559</v>
      </c>
      <c r="F255" s="4" t="s">
        <v>153</v>
      </c>
    </row>
    <row r="256" ht="20" customHeight="1" spans="1:6">
      <c r="A256" s="7">
        <f t="shared" si="36"/>
        <v>458</v>
      </c>
      <c r="B256" s="8" t="s">
        <v>560</v>
      </c>
      <c r="C256" s="7" t="s">
        <v>4</v>
      </c>
      <c r="D256" s="7">
        <f t="shared" si="35"/>
        <v>499</v>
      </c>
      <c r="E256" s="8" t="s">
        <v>561</v>
      </c>
      <c r="F256" s="7" t="s">
        <v>562</v>
      </c>
    </row>
    <row r="257" ht="20" customHeight="1" spans="1:3">
      <c r="A257" s="4">
        <f>461</f>
        <v>461</v>
      </c>
      <c r="B257" s="6" t="s">
        <v>563</v>
      </c>
      <c r="C257" s="4" t="s">
        <v>362</v>
      </c>
    </row>
    <row r="258" ht="20" customHeight="1" spans="1:3">
      <c r="A258" s="7">
        <f>461</f>
        <v>461</v>
      </c>
      <c r="B258" s="8" t="s">
        <v>564</v>
      </c>
      <c r="C258" s="7" t="s">
        <v>153</v>
      </c>
    </row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  <row r="332" ht="20" customHeight="1"/>
    <row r="333" ht="20" customHeight="1"/>
    <row r="334" ht="20" customHeight="1"/>
    <row r="335" ht="20" customHeight="1"/>
    <row r="336" ht="20" customHeight="1"/>
    <row r="337" ht="20" customHeight="1"/>
    <row r="338" ht="20" customHeight="1"/>
    <row r="339" ht="20" customHeight="1"/>
    <row r="340" ht="20" customHeight="1"/>
    <row r="341" ht="20" customHeight="1"/>
    <row r="342" ht="20" customHeight="1"/>
    <row r="343" ht="20" customHeight="1"/>
    <row r="344" ht="20" customHeight="1"/>
    <row r="345" ht="20" customHeight="1"/>
    <row r="346" ht="20" customHeight="1"/>
    <row r="347" ht="20" customHeight="1"/>
    <row r="348" ht="20" customHeight="1"/>
    <row r="349" ht="20" customHeight="1"/>
    <row r="350" ht="20" customHeight="1"/>
    <row r="351" ht="20" customHeight="1"/>
    <row r="352" ht="20" customHeight="1"/>
    <row r="353" ht="20" customHeight="1"/>
    <row r="354" ht="20" customHeight="1"/>
    <row r="355" ht="20" customHeight="1"/>
    <row r="356" ht="20" customHeight="1"/>
    <row r="357" ht="20" customHeight="1"/>
    <row r="358" ht="20" customHeight="1"/>
    <row r="359" ht="20" customHeight="1"/>
    <row r="360" ht="20" customHeight="1"/>
    <row r="361" ht="20" customHeight="1"/>
    <row r="362" ht="20" customHeight="1"/>
    <row r="363" ht="20" customHeight="1"/>
    <row r="364" ht="20" customHeight="1"/>
    <row r="365" ht="20" customHeight="1"/>
    <row r="366" ht="20" customHeight="1"/>
    <row r="367" ht="20" customHeight="1"/>
    <row r="368" ht="20" customHeight="1"/>
    <row r="369" ht="20" customHeight="1"/>
    <row r="370" ht="20" customHeight="1"/>
    <row r="371" ht="20" customHeight="1"/>
    <row r="372" ht="20" customHeight="1"/>
    <row r="373" ht="20" customHeight="1"/>
    <row r="374" ht="20" customHeight="1"/>
    <row r="375" ht="20" customHeight="1"/>
    <row r="376" ht="20" customHeight="1"/>
    <row r="377" ht="20" customHeight="1"/>
    <row r="378" ht="20" customHeight="1"/>
    <row r="379" ht="20" customHeight="1"/>
    <row r="380" ht="20" customHeight="1"/>
    <row r="381" ht="20" customHeight="1"/>
    <row r="382" ht="20" customHeight="1"/>
    <row r="383" ht="20" customHeight="1"/>
    <row r="384" ht="20" customHeight="1"/>
    <row r="385" ht="20" customHeight="1"/>
    <row r="386" ht="20" customHeight="1"/>
    <row r="387" ht="20" customHeight="1"/>
    <row r="388" ht="20" customHeight="1"/>
    <row r="389" ht="20" customHeight="1"/>
    <row r="390" ht="20" customHeight="1"/>
    <row r="391" ht="20" customHeight="1"/>
    <row r="392" ht="20" customHeight="1"/>
    <row r="393" ht="20" customHeight="1"/>
    <row r="394" ht="20" customHeight="1"/>
    <row r="395" ht="20" customHeight="1"/>
    <row r="396" ht="20" customHeight="1"/>
    <row r="397" ht="20" customHeight="1"/>
    <row r="398" ht="20" customHeight="1"/>
    <row r="399" ht="20" customHeight="1"/>
    <row r="400" ht="20" customHeight="1"/>
    <row r="401" ht="20" customHeight="1"/>
    <row r="402" ht="20" customHeight="1"/>
    <row r="403" ht="20" customHeight="1"/>
    <row r="404" ht="20" customHeight="1"/>
    <row r="405" ht="20" customHeight="1"/>
    <row r="406" ht="20" customHeight="1"/>
    <row r="407" ht="20" customHeight="1"/>
    <row r="408" ht="20" customHeight="1"/>
    <row r="409" ht="20" customHeight="1"/>
    <row r="410" ht="20" customHeight="1"/>
    <row r="411" ht="20" customHeight="1"/>
    <row r="412" ht="20" customHeight="1"/>
    <row r="413" ht="20" customHeight="1"/>
    <row r="414" ht="20" customHeight="1"/>
    <row r="415" ht="20" customHeight="1"/>
    <row r="416" ht="20" customHeight="1"/>
    <row r="417" ht="20" customHeight="1"/>
    <row r="418" ht="20" customHeight="1"/>
    <row r="419" ht="20" customHeight="1"/>
    <row r="420" ht="20" customHeight="1"/>
    <row r="421" ht="20" customHeight="1"/>
    <row r="422" ht="20" customHeight="1"/>
    <row r="423" ht="20" customHeight="1"/>
    <row r="424" ht="20" customHeight="1"/>
    <row r="425" ht="20" customHeight="1"/>
    <row r="426" ht="20" customHeight="1"/>
    <row r="427" ht="20" customHeight="1"/>
    <row r="428" ht="20" customHeight="1"/>
    <row r="429" ht="20" customHeight="1"/>
    <row r="430" ht="20" customHeight="1"/>
    <row r="431" ht="20" customHeight="1"/>
    <row r="432" ht="20" customHeight="1"/>
    <row r="433" ht="20" customHeight="1"/>
    <row r="434" ht="20" customHeight="1"/>
    <row r="435" ht="20" customHeight="1"/>
    <row r="436" ht="20" customHeight="1"/>
    <row r="437" ht="20" customHeight="1"/>
    <row r="438" ht="20" customHeight="1"/>
    <row r="439" ht="20" customHeight="1"/>
    <row r="440" ht="20" customHeight="1"/>
    <row r="441" ht="20" customHeight="1"/>
    <row r="442" ht="20" customHeight="1"/>
    <row r="443" ht="20" customHeight="1"/>
    <row r="444" ht="20" customHeight="1"/>
    <row r="445" ht="20" customHeight="1"/>
    <row r="446" ht="20" customHeight="1"/>
    <row r="447" ht="20" customHeight="1"/>
    <row r="448" ht="20" customHeight="1"/>
    <row r="449" ht="20" customHeight="1"/>
    <row r="450" ht="20" customHeight="1"/>
    <row r="451" ht="20" customHeight="1"/>
    <row r="452" ht="20" customHeight="1"/>
    <row r="453" ht="20" customHeight="1"/>
    <row r="454" ht="20" customHeight="1"/>
    <row r="455" ht="20" customHeight="1"/>
    <row r="456" ht="20" customHeight="1"/>
    <row r="457" ht="20" customHeight="1"/>
    <row r="458" ht="20" customHeight="1"/>
    <row r="459" ht="20" customHeight="1"/>
    <row r="460" ht="20" customHeight="1"/>
    <row r="461" ht="20" customHeight="1"/>
    <row r="462" ht="20" customHeight="1"/>
    <row r="463" ht="20" customHeight="1"/>
    <row r="464" ht="20" customHeight="1"/>
    <row r="465" ht="20" customHeight="1"/>
    <row r="466" ht="20" customHeight="1"/>
    <row r="467" ht="20" customHeight="1"/>
    <row r="468" ht="20" customHeight="1"/>
    <row r="469" ht="20" customHeight="1"/>
    <row r="470" ht="20" customHeight="1"/>
    <row r="471" ht="20" customHeight="1"/>
    <row r="472" ht="20" customHeight="1"/>
    <row r="473" ht="20" customHeight="1"/>
    <row r="474" ht="20" customHeight="1"/>
    <row r="475" ht="20" customHeight="1"/>
    <row r="476" ht="20" customHeight="1"/>
    <row r="477" ht="20" customHeight="1"/>
    <row r="478" ht="20" customHeight="1"/>
    <row r="479" ht="20" customHeight="1"/>
    <row r="480" ht="20" customHeight="1"/>
    <row r="481" ht="20" customHeight="1"/>
    <row r="482" ht="20" customHeight="1"/>
    <row r="483" ht="20" customHeight="1"/>
    <row r="484" ht="20" customHeight="1"/>
    <row r="485" ht="20" customHeight="1"/>
    <row r="486" ht="20" customHeight="1"/>
    <row r="487" ht="20" customHeight="1"/>
    <row r="488" ht="20" customHeight="1"/>
    <row r="489" ht="20" customHeight="1"/>
    <row r="490" ht="20" customHeight="1"/>
    <row r="491" ht="20" customHeight="1"/>
    <row r="492" ht="20" customHeight="1"/>
    <row r="493" ht="20" customHeight="1"/>
    <row r="494" ht="20" customHeight="1"/>
    <row r="495" ht="20" customHeight="1"/>
    <row r="496" ht="20" customHeight="1"/>
    <row r="497" ht="20" customHeight="1"/>
    <row r="498" ht="20" customHeight="1"/>
    <row r="499" ht="20" customHeight="1"/>
    <row r="500" ht="20" customHeight="1"/>
    <row r="501" ht="20" customHeight="1"/>
    <row r="502" ht="20" customHeight="1"/>
    <row r="503" ht="20" customHeight="1"/>
  </sheetData>
  <pageMargins left="0.751388888888889" right="0.751388888888889" top="1" bottom="1" header="0.5" footer="0.5"/>
  <pageSetup paperSize="9" scale="82" fitToHeight="0" orientation="portrait" horizontalDpi="600"/>
  <headerFooter>
    <oddFooter>&amp;C第 &amp;P 页，共 &amp;N 页</oddFooter>
  </headerFooter>
  <rowBreaks count="5" manualBreakCount="5">
    <brk id="43" max="16383" man="1"/>
    <brk id="86" max="16383" man="1"/>
    <brk id="129" max="16383" man="1"/>
    <brk id="172" max="16383" man="1"/>
    <brk id="2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2026QS前500名单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景海冰</cp:lastModifiedBy>
  <dcterms:created xsi:type="dcterms:W3CDTF">2025-07-04T09:08:00Z</dcterms:created>
  <dcterms:modified xsi:type="dcterms:W3CDTF">2025-09-06T02:37:15Z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13DF4D7330A744469BAE7F9180B16F82_13</vt:lpwstr>
  </property>
  <property fmtid="{D5CDD505-2E9C-101B-9397-08002B2CF9AE}" pid="3" name="KSOProductBuildVer">
    <vt:lpwstr>2052-12.1.0.22529</vt:lpwstr>
  </property>
</Properties>
</file>