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  <sheet name="Sheet2" sheetId="3" r:id="rId2"/>
  </sheets>
  <definedNames>
    <definedName name="_xlnm._FilterDatabase" localSheetId="0" hidden="1">Sheet1!$A$4:$I$32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<sst xmlns="http://schemas.openxmlformats.org/spreadsheetml/2006/main" count="206" uniqueCount="78">
  <si>
    <t>附件</t>
  </si>
  <si>
    <t>2025年烟台黄渤海新区教育体育局公开招聘高层次人才（陕师站）
取消、核减招聘计划岗位</t>
  </si>
  <si>
    <t>2025.03.13</t>
  </si>
  <si>
    <t>序号</t>
  </si>
  <si>
    <t>主管部门</t>
  </si>
  <si>
    <t>招聘单位</t>
  </si>
  <si>
    <t>招聘岗位名称</t>
  </si>
  <si>
    <t>招聘岗位数量</t>
  </si>
  <si>
    <t>现场资格审核通过人数</t>
  </si>
  <si>
    <t>取消、核减岗位数量</t>
  </si>
  <si>
    <t>确定岗位数量</t>
  </si>
  <si>
    <t>备注</t>
  </si>
  <si>
    <t>烟台黄渤海新区教育体育局</t>
  </si>
  <si>
    <t>职业中等专业学校</t>
  </si>
  <si>
    <t>中职语文教师</t>
  </si>
  <si>
    <t>取消岗位</t>
  </si>
  <si>
    <t>中职数学教师</t>
  </si>
  <si>
    <t>中职英语教师</t>
  </si>
  <si>
    <t>高级中学</t>
  </si>
  <si>
    <t>高级中学语文教师</t>
  </si>
  <si>
    <t>高级中学数学教师</t>
  </si>
  <si>
    <t>高级中学英语教师</t>
  </si>
  <si>
    <t>高级中学物理教师</t>
  </si>
  <si>
    <t>核减1个计划</t>
  </si>
  <si>
    <t>高级中学化学教师</t>
  </si>
  <si>
    <t>高级中学生物教师</t>
  </si>
  <si>
    <t>高级中学信息技术教师</t>
  </si>
  <si>
    <t>王懿荣高级中学</t>
  </si>
  <si>
    <t>王懿荣高级中学语文教师</t>
  </si>
  <si>
    <t>王懿荣高级中学数学教师</t>
  </si>
  <si>
    <t>王懿荣高级中学英语教师</t>
  </si>
  <si>
    <t>王懿荣高级中学物理教师</t>
  </si>
  <si>
    <t>王懿荣高级中学化学教师</t>
  </si>
  <si>
    <t>王懿荣高级中学生物教师</t>
  </si>
  <si>
    <t>王懿荣高级中学地理教师</t>
  </si>
  <si>
    <t>实验中学、第一初级中学、第二初级中学、第六初级中学、牟城中学</t>
  </si>
  <si>
    <t>初中语文教师</t>
  </si>
  <si>
    <t>实验中学、第二初级中学、第六初级中学、牟城中学</t>
  </si>
  <si>
    <t>初中数学教师</t>
  </si>
  <si>
    <t>实验中学、第二初级中学、第四初级中学、第六初级中学、牟城中学</t>
  </si>
  <si>
    <t>初中英语教师</t>
  </si>
  <si>
    <t>第二初级中学、第四初级中学、第七初级中学</t>
  </si>
  <si>
    <t>初中物理教师</t>
  </si>
  <si>
    <t>实验中学、第二初级中学、牟城中学</t>
  </si>
  <si>
    <t>初中化学教师</t>
  </si>
  <si>
    <t>第四初级中学、第六初级中学、牟城中学</t>
  </si>
  <si>
    <t>初中生物教师</t>
  </si>
  <si>
    <t>实验中学、第二初级中学、第七初级中学</t>
  </si>
  <si>
    <t>初中政治教师</t>
  </si>
  <si>
    <t>实验中学、第六初级中学、牟城中学</t>
  </si>
  <si>
    <t>初中历史教师</t>
  </si>
  <si>
    <t>第二初级中学、第六初级中学</t>
  </si>
  <si>
    <t>初中地理教师</t>
  </si>
  <si>
    <t>实验中学、牟城中学</t>
  </si>
  <si>
    <t>初中信息技术教师</t>
  </si>
  <si>
    <t>合计</t>
  </si>
  <si>
    <t>岗位名称</t>
  </si>
  <si>
    <t>单位</t>
  </si>
  <si>
    <t>学科</t>
  </si>
  <si>
    <t>招聘计划</t>
  </si>
  <si>
    <t>网上初审</t>
  </si>
  <si>
    <t>现场审查</t>
  </si>
  <si>
    <t>核减岗位</t>
  </si>
  <si>
    <t>核减后岗位</t>
  </si>
  <si>
    <t>考试人员小计</t>
  </si>
  <si>
    <t>考场预计</t>
  </si>
  <si>
    <t>考场人数</t>
  </si>
  <si>
    <t>语文</t>
  </si>
  <si>
    <t>直属初中</t>
  </si>
  <si>
    <t>数学</t>
  </si>
  <si>
    <t>化学</t>
  </si>
  <si>
    <t>英语</t>
  </si>
  <si>
    <t>信息</t>
  </si>
  <si>
    <t>物理</t>
  </si>
  <si>
    <t>生物</t>
  </si>
  <si>
    <t>地理</t>
  </si>
  <si>
    <t>政治</t>
  </si>
  <si>
    <t>历史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</si>
</sst>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K5" sqref="K5"/>
    </sheetView>
  </sheetViews>
  <sheetFormatPr defaultColWidth="9" defaultRowHeight="14.4"/>
  <cols>
    <col min="1" max="1" width="6.25" style="19" customWidth="1"/>
    <col min="2" max="2" width="13.6296296296296" style="19" customWidth="1"/>
    <col min="3" max="3" width="27.5" style="19" customWidth="1"/>
    <col min="4" max="4" width="14" style="19" customWidth="1"/>
    <col min="5" max="5" width="9" style="20"/>
    <col min="6" max="6" width="13.5555555555556" style="20" customWidth="1"/>
    <col min="7" max="7" width="11.75" style="20" customWidth="1"/>
    <col min="8" max="8" width="9" style="21"/>
    <col min="9" max="9" width="16.5555555555556" style="20" customWidth="1"/>
    <col min="10" max="16384" width="9" style="19"/>
  </cols>
  <sheetData>
    <row r="1" ht="15.6" spans="1:9">
      <c r="A1" s="22" t="s">
        <v>0</v>
      </c>
      <c r="B1" s="23"/>
      <c r="C1" s="23"/>
      <c r="D1" s="24"/>
      <c r="E1" s="25"/>
      <c r="F1" s="25"/>
      <c r="G1" s="25"/>
      <c r="H1" s="26"/>
      <c r="I1" s="25"/>
    </row>
    <row r="2" ht="48" customHeight="1" spans="1:9">
      <c r="A2" s="27" t="s">
        <v>1</v>
      </c>
      <c r="B2" s="27"/>
      <c r="C2" s="27"/>
      <c r="D2" s="27"/>
      <c r="E2" s="27"/>
      <c r="F2" s="27"/>
      <c r="G2" s="27"/>
      <c r="H2" s="28"/>
      <c r="I2" s="27"/>
    </row>
    <row r="3" ht="17.4" spans="2:9">
      <c r="B3" s="29"/>
      <c r="C3" s="29"/>
      <c r="D3" s="29"/>
      <c r="E3" s="29"/>
      <c r="F3" s="29"/>
      <c r="G3" s="29"/>
      <c r="H3" s="30" t="s">
        <v>2</v>
      </c>
      <c r="I3" s="42"/>
    </row>
    <row r="4" s="18" customFormat="1" ht="33" customHeight="1" spans="1:9">
      <c r="A4" s="31" t="s">
        <v>3</v>
      </c>
      <c r="B4" s="31" t="s">
        <v>4</v>
      </c>
      <c r="C4" s="31" t="s">
        <v>5</v>
      </c>
      <c r="D4" s="31" t="s">
        <v>6</v>
      </c>
      <c r="E4" s="32" t="s">
        <v>7</v>
      </c>
      <c r="F4" s="32" t="s">
        <v>8</v>
      </c>
      <c r="G4" s="32" t="s">
        <v>9</v>
      </c>
      <c r="H4" s="33" t="s">
        <v>10</v>
      </c>
      <c r="I4" s="32" t="s">
        <v>11</v>
      </c>
    </row>
    <row r="5" ht="30" customHeight="1" spans="1:9">
      <c r="A5" s="34">
        <v>1</v>
      </c>
      <c r="B5" s="34" t="s">
        <v>12</v>
      </c>
      <c r="C5" s="34" t="s">
        <v>13</v>
      </c>
      <c r="D5" s="34" t="s">
        <v>14</v>
      </c>
      <c r="E5" s="35">
        <v>1</v>
      </c>
      <c r="F5" s="35">
        <f>VLOOKUP(D5,Sheet2!D:G,4,0)</f>
        <v>0</v>
      </c>
      <c r="G5" s="36">
        <f>VLOOKUP(D5,Sheet2!D:H,5,0)</f>
        <v>1</v>
      </c>
      <c r="H5" s="37">
        <f>VLOOKUP(D5,Sheet2!D:I,6,0)</f>
        <v>0</v>
      </c>
      <c r="I5" s="35" t="s">
        <v>15</v>
      </c>
    </row>
    <row r="6" ht="30" customHeight="1" spans="1:9">
      <c r="A6" s="34">
        <v>2</v>
      </c>
      <c r="B6" s="34" t="s">
        <v>12</v>
      </c>
      <c r="C6" s="34" t="s">
        <v>13</v>
      </c>
      <c r="D6" s="34" t="s">
        <v>16</v>
      </c>
      <c r="E6" s="35">
        <v>1</v>
      </c>
      <c r="F6" s="35">
        <f>VLOOKUP(D6,Sheet2!D:G,4,0)</f>
        <v>0</v>
      </c>
      <c r="G6" s="36">
        <f>VLOOKUP(D6,Sheet2!D:H,5,0)</f>
        <v>1</v>
      </c>
      <c r="H6" s="37">
        <f>VLOOKUP(D6,Sheet2!D:I,6,0)</f>
        <v>0</v>
      </c>
      <c r="I6" s="35" t="s">
        <v>15</v>
      </c>
    </row>
    <row r="7" ht="30" customHeight="1" spans="1:9">
      <c r="A7" s="34">
        <v>3</v>
      </c>
      <c r="B7" s="34" t="s">
        <v>12</v>
      </c>
      <c r="C7" s="34" t="s">
        <v>13</v>
      </c>
      <c r="D7" s="34" t="s">
        <v>17</v>
      </c>
      <c r="E7" s="35">
        <v>1</v>
      </c>
      <c r="F7" s="35">
        <f>VLOOKUP(D7,Sheet2!D:G,4,0)</f>
        <v>0</v>
      </c>
      <c r="G7" s="36">
        <f>VLOOKUP(D7,Sheet2!D:H,5,0)</f>
        <v>1</v>
      </c>
      <c r="H7" s="37">
        <f>VLOOKUP(D7,Sheet2!D:I,6,0)</f>
        <v>0</v>
      </c>
      <c r="I7" s="35" t="s">
        <v>15</v>
      </c>
    </row>
    <row r="8" ht="30" customHeight="1" spans="1:9">
      <c r="A8" s="34">
        <v>4</v>
      </c>
      <c r="B8" s="34" t="s">
        <v>12</v>
      </c>
      <c r="C8" s="34" t="s">
        <v>18</v>
      </c>
      <c r="D8" s="34" t="s">
        <v>19</v>
      </c>
      <c r="E8" s="35">
        <v>1</v>
      </c>
      <c r="F8" s="35">
        <f>VLOOKUP(D8,Sheet2!D:G,4,0)</f>
        <v>4</v>
      </c>
      <c r="G8" s="36">
        <f>VLOOKUP(D8,Sheet2!D:H,5,0)</f>
        <v>0</v>
      </c>
      <c r="H8" s="37">
        <f>VLOOKUP(D8,Sheet2!D:I,6,0)</f>
        <v>1</v>
      </c>
      <c r="I8" s="35"/>
    </row>
    <row r="9" ht="30" customHeight="1" spans="1:9">
      <c r="A9" s="34">
        <v>5</v>
      </c>
      <c r="B9" s="34" t="s">
        <v>12</v>
      </c>
      <c r="C9" s="34" t="s">
        <v>18</v>
      </c>
      <c r="D9" s="34" t="s">
        <v>20</v>
      </c>
      <c r="E9" s="35">
        <v>2</v>
      </c>
      <c r="F9" s="35">
        <f>VLOOKUP(D9,Sheet2!D:G,4,0)</f>
        <v>6</v>
      </c>
      <c r="G9" s="36">
        <f>VLOOKUP(D9,Sheet2!D:H,5,0)</f>
        <v>0</v>
      </c>
      <c r="H9" s="37">
        <f>VLOOKUP(D9,Sheet2!D:I,6,0)</f>
        <v>2</v>
      </c>
      <c r="I9" s="35"/>
    </row>
    <row r="10" ht="30" customHeight="1" spans="1:9">
      <c r="A10" s="34">
        <v>6</v>
      </c>
      <c r="B10" s="34" t="s">
        <v>12</v>
      </c>
      <c r="C10" s="34" t="s">
        <v>18</v>
      </c>
      <c r="D10" s="34" t="s">
        <v>21</v>
      </c>
      <c r="E10" s="35">
        <v>2</v>
      </c>
      <c r="F10" s="35">
        <f>VLOOKUP(D10,Sheet2!D:G,4,0)</f>
        <v>6</v>
      </c>
      <c r="G10" s="36">
        <f>VLOOKUP(D10,Sheet2!D:H,5,0)</f>
        <v>0</v>
      </c>
      <c r="H10" s="37">
        <f>VLOOKUP(D10,Sheet2!D:I,6,0)</f>
        <v>2</v>
      </c>
      <c r="I10" s="35"/>
    </row>
    <row r="11" ht="30" customHeight="1" spans="1:9">
      <c r="A11" s="34">
        <v>7</v>
      </c>
      <c r="B11" s="34" t="s">
        <v>12</v>
      </c>
      <c r="C11" s="34" t="s">
        <v>18</v>
      </c>
      <c r="D11" s="34" t="s">
        <v>22</v>
      </c>
      <c r="E11" s="35">
        <v>3</v>
      </c>
      <c r="F11" s="35">
        <f>VLOOKUP(D11,Sheet2!D:G,4,0)</f>
        <v>7</v>
      </c>
      <c r="G11" s="36">
        <f>VLOOKUP(D11,Sheet2!D:H,5,0)</f>
        <v>1</v>
      </c>
      <c r="H11" s="37">
        <f>VLOOKUP(D11,Sheet2!D:I,6,0)</f>
        <v>2</v>
      </c>
      <c r="I11" s="35" t="s">
        <v>23</v>
      </c>
    </row>
    <row r="12" ht="30" customHeight="1" spans="1:9">
      <c r="A12" s="34">
        <v>8</v>
      </c>
      <c r="B12" s="34" t="s">
        <v>12</v>
      </c>
      <c r="C12" s="34" t="s">
        <v>18</v>
      </c>
      <c r="D12" s="34" t="s">
        <v>24</v>
      </c>
      <c r="E12" s="35">
        <v>2</v>
      </c>
      <c r="F12" s="35">
        <f>VLOOKUP(D12,Sheet2!D:G,4,0)</f>
        <v>8</v>
      </c>
      <c r="G12" s="36">
        <f>VLOOKUP(D12,Sheet2!D:H,5,0)</f>
        <v>0</v>
      </c>
      <c r="H12" s="37">
        <f>VLOOKUP(D12,Sheet2!D:I,6,0)</f>
        <v>2</v>
      </c>
      <c r="I12" s="35"/>
    </row>
    <row r="13" ht="30" customHeight="1" spans="1:9">
      <c r="A13" s="34">
        <v>9</v>
      </c>
      <c r="B13" s="34" t="s">
        <v>12</v>
      </c>
      <c r="C13" s="34" t="s">
        <v>18</v>
      </c>
      <c r="D13" s="34" t="s">
        <v>25</v>
      </c>
      <c r="E13" s="35">
        <v>2</v>
      </c>
      <c r="F13" s="35">
        <f>VLOOKUP(D13,Sheet2!D:G,4,0)</f>
        <v>13</v>
      </c>
      <c r="G13" s="36">
        <f>VLOOKUP(D13,Sheet2!D:H,5,0)</f>
        <v>0</v>
      </c>
      <c r="H13" s="37">
        <f>VLOOKUP(D13,Sheet2!D:I,6,0)</f>
        <v>2</v>
      </c>
      <c r="I13" s="35"/>
    </row>
    <row r="14" ht="30" customHeight="1" spans="1:9">
      <c r="A14" s="34">
        <v>10</v>
      </c>
      <c r="B14" s="34" t="s">
        <v>12</v>
      </c>
      <c r="C14" s="34" t="s">
        <v>18</v>
      </c>
      <c r="D14" s="34" t="s">
        <v>26</v>
      </c>
      <c r="E14" s="35">
        <v>1</v>
      </c>
      <c r="F14" s="35">
        <f>VLOOKUP(D14,Sheet2!D:G,4,0)</f>
        <v>4</v>
      </c>
      <c r="G14" s="36">
        <f>VLOOKUP(D14,Sheet2!D:H,5,0)</f>
        <v>0</v>
      </c>
      <c r="H14" s="37">
        <f>VLOOKUP(D14,Sheet2!D:I,6,0)</f>
        <v>1</v>
      </c>
      <c r="I14" s="35"/>
    </row>
    <row r="15" ht="30" customHeight="1" spans="1:9">
      <c r="A15" s="34">
        <v>11</v>
      </c>
      <c r="B15" s="34" t="s">
        <v>12</v>
      </c>
      <c r="C15" s="34" t="s">
        <v>27</v>
      </c>
      <c r="D15" s="34" t="s">
        <v>28</v>
      </c>
      <c r="E15" s="35">
        <v>1</v>
      </c>
      <c r="F15" s="35">
        <f>VLOOKUP(D15,Sheet2!D:G,4,0)</f>
        <v>3</v>
      </c>
      <c r="G15" s="36">
        <f>VLOOKUP(D15,Sheet2!D:H,5,0)</f>
        <v>0</v>
      </c>
      <c r="H15" s="37">
        <f>VLOOKUP(D15,Sheet2!D:I,6,0)</f>
        <v>1</v>
      </c>
      <c r="I15" s="35"/>
    </row>
    <row r="16" ht="30" customHeight="1" spans="1:9">
      <c r="A16" s="34">
        <v>12</v>
      </c>
      <c r="B16" s="34" t="s">
        <v>12</v>
      </c>
      <c r="C16" s="34" t="s">
        <v>27</v>
      </c>
      <c r="D16" s="34" t="s">
        <v>29</v>
      </c>
      <c r="E16" s="35">
        <v>2</v>
      </c>
      <c r="F16" s="35">
        <f>VLOOKUP(D16,Sheet2!D:G,4,0)</f>
        <v>3</v>
      </c>
      <c r="G16" s="36">
        <f>VLOOKUP(D16,Sheet2!D:H,5,0)</f>
        <v>1</v>
      </c>
      <c r="H16" s="37">
        <f>VLOOKUP(D16,Sheet2!D:I,6,0)</f>
        <v>1</v>
      </c>
      <c r="I16" s="35" t="s">
        <v>23</v>
      </c>
    </row>
    <row r="17" ht="30" customHeight="1" spans="1:9">
      <c r="A17" s="34">
        <v>13</v>
      </c>
      <c r="B17" s="34" t="s">
        <v>12</v>
      </c>
      <c r="C17" s="34" t="s">
        <v>27</v>
      </c>
      <c r="D17" s="34" t="s">
        <v>30</v>
      </c>
      <c r="E17" s="35">
        <v>2</v>
      </c>
      <c r="F17" s="35">
        <f>VLOOKUP(D17,Sheet2!D:G,4,0)</f>
        <v>7</v>
      </c>
      <c r="G17" s="36">
        <f>VLOOKUP(D17,Sheet2!D:H,5,0)</f>
        <v>0</v>
      </c>
      <c r="H17" s="37">
        <f>VLOOKUP(D17,Sheet2!D:I,6,0)</f>
        <v>2</v>
      </c>
      <c r="I17" s="35"/>
    </row>
    <row r="18" ht="30" customHeight="1" spans="1:9">
      <c r="A18" s="34">
        <v>14</v>
      </c>
      <c r="B18" s="34" t="s">
        <v>12</v>
      </c>
      <c r="C18" s="34" t="s">
        <v>27</v>
      </c>
      <c r="D18" s="34" t="s">
        <v>31</v>
      </c>
      <c r="E18" s="35">
        <v>1</v>
      </c>
      <c r="F18" s="35">
        <f>VLOOKUP(D18,Sheet2!D:G,4,0)</f>
        <v>1</v>
      </c>
      <c r="G18" s="36">
        <f>VLOOKUP(D18,Sheet2!D:H,5,0)</f>
        <v>1</v>
      </c>
      <c r="H18" s="37">
        <f>VLOOKUP(D18,Sheet2!D:I,6,0)</f>
        <v>0</v>
      </c>
      <c r="I18" s="35" t="s">
        <v>15</v>
      </c>
    </row>
    <row r="19" ht="30" customHeight="1" spans="1:9">
      <c r="A19" s="34">
        <v>15</v>
      </c>
      <c r="B19" s="34" t="s">
        <v>12</v>
      </c>
      <c r="C19" s="34" t="s">
        <v>27</v>
      </c>
      <c r="D19" s="34" t="s">
        <v>32</v>
      </c>
      <c r="E19" s="35">
        <v>2</v>
      </c>
      <c r="F19" s="35">
        <f>VLOOKUP(D19,Sheet2!D:G,4,0)</f>
        <v>5</v>
      </c>
      <c r="G19" s="36">
        <f>VLOOKUP(D19,Sheet2!D:H,5,0)</f>
        <v>1</v>
      </c>
      <c r="H19" s="37">
        <f>VLOOKUP(D19,Sheet2!D:I,6,0)</f>
        <v>1</v>
      </c>
      <c r="I19" s="35" t="s">
        <v>23</v>
      </c>
    </row>
    <row r="20" ht="30" customHeight="1" spans="1:9">
      <c r="A20" s="34">
        <v>16</v>
      </c>
      <c r="B20" s="34" t="s">
        <v>12</v>
      </c>
      <c r="C20" s="34" t="s">
        <v>27</v>
      </c>
      <c r="D20" s="34" t="s">
        <v>33</v>
      </c>
      <c r="E20" s="35">
        <v>1</v>
      </c>
      <c r="F20" s="35">
        <f>VLOOKUP(D20,Sheet2!D:G,4,0)</f>
        <v>4</v>
      </c>
      <c r="G20" s="36">
        <f>VLOOKUP(D20,Sheet2!D:H,5,0)</f>
        <v>0</v>
      </c>
      <c r="H20" s="37">
        <f>VLOOKUP(D20,Sheet2!D:I,6,0)</f>
        <v>1</v>
      </c>
      <c r="I20" s="35"/>
    </row>
    <row r="21" ht="40" customHeight="1" spans="1:9">
      <c r="A21" s="34">
        <v>17</v>
      </c>
      <c r="B21" s="34" t="s">
        <v>12</v>
      </c>
      <c r="C21" s="34" t="s">
        <v>27</v>
      </c>
      <c r="D21" s="34" t="s">
        <v>34</v>
      </c>
      <c r="E21" s="35">
        <v>1</v>
      </c>
      <c r="F21" s="35">
        <f>VLOOKUP(D21,Sheet2!D:G,4,0)</f>
        <v>6</v>
      </c>
      <c r="G21" s="36">
        <f>VLOOKUP(D21,Sheet2!D:H,5,0)</f>
        <v>0</v>
      </c>
      <c r="H21" s="37">
        <f>VLOOKUP(D21,Sheet2!D:I,6,0)</f>
        <v>1</v>
      </c>
      <c r="I21" s="35"/>
    </row>
    <row r="22" ht="40" customHeight="1" spans="1:9">
      <c r="A22" s="34">
        <v>18</v>
      </c>
      <c r="B22" s="34" t="s">
        <v>12</v>
      </c>
      <c r="C22" s="34" t="s">
        <v>35</v>
      </c>
      <c r="D22" s="34" t="s">
        <v>36</v>
      </c>
      <c r="E22" s="35">
        <v>11</v>
      </c>
      <c r="F22" s="35">
        <f>VLOOKUP(D22,Sheet2!D:G,4,0)</f>
        <v>32</v>
      </c>
      <c r="G22" s="36">
        <f>VLOOKUP(D22,Sheet2!D:H,5,0)</f>
        <v>1</v>
      </c>
      <c r="H22" s="37">
        <f>VLOOKUP(D22,Sheet2!D:I,6,0)</f>
        <v>10</v>
      </c>
      <c r="I22" s="35" t="s">
        <v>23</v>
      </c>
    </row>
    <row r="23" ht="40" customHeight="1" spans="1:9">
      <c r="A23" s="34">
        <v>19</v>
      </c>
      <c r="B23" s="34" t="s">
        <v>12</v>
      </c>
      <c r="C23" s="34" t="s">
        <v>37</v>
      </c>
      <c r="D23" s="34" t="s">
        <v>38</v>
      </c>
      <c r="E23" s="35">
        <v>7</v>
      </c>
      <c r="F23" s="35">
        <f>VLOOKUP(D23,Sheet2!D:G,4,0)</f>
        <v>18</v>
      </c>
      <c r="G23" s="36">
        <f>VLOOKUP(D23,Sheet2!D:H,5,0)</f>
        <v>1</v>
      </c>
      <c r="H23" s="37">
        <f>VLOOKUP(D23,Sheet2!D:I,6,0)</f>
        <v>6</v>
      </c>
      <c r="I23" s="35" t="s">
        <v>23</v>
      </c>
    </row>
    <row r="24" ht="40" customHeight="1" spans="1:9">
      <c r="A24" s="34">
        <v>20</v>
      </c>
      <c r="B24" s="34" t="s">
        <v>12</v>
      </c>
      <c r="C24" s="34" t="s">
        <v>39</v>
      </c>
      <c r="D24" s="34" t="s">
        <v>40</v>
      </c>
      <c r="E24" s="35">
        <v>7</v>
      </c>
      <c r="F24" s="35">
        <f>VLOOKUP(D24,Sheet2!D:G,4,0)</f>
        <v>34</v>
      </c>
      <c r="G24" s="36">
        <f>VLOOKUP(D24,Sheet2!D:H,5,0)</f>
        <v>0</v>
      </c>
      <c r="H24" s="37">
        <f>VLOOKUP(D24,Sheet2!D:I,6,0)</f>
        <v>7</v>
      </c>
      <c r="I24" s="35"/>
    </row>
    <row r="25" ht="40" customHeight="1" spans="1:9">
      <c r="A25" s="34">
        <v>21</v>
      </c>
      <c r="B25" s="34" t="s">
        <v>12</v>
      </c>
      <c r="C25" s="34" t="s">
        <v>41</v>
      </c>
      <c r="D25" s="34" t="s">
        <v>42</v>
      </c>
      <c r="E25" s="35">
        <v>3</v>
      </c>
      <c r="F25" s="35">
        <f>VLOOKUP(D25,Sheet2!D:G,4,0)</f>
        <v>2</v>
      </c>
      <c r="G25" s="36">
        <f>VLOOKUP(D25,Sheet2!D:H,5,0)</f>
        <v>3</v>
      </c>
      <c r="H25" s="37">
        <f>VLOOKUP(D25,Sheet2!D:I,6,0)</f>
        <v>0</v>
      </c>
      <c r="I25" s="35" t="s">
        <v>15</v>
      </c>
    </row>
    <row r="26" ht="40" customHeight="1" spans="1:9">
      <c r="A26" s="34">
        <v>22</v>
      </c>
      <c r="B26" s="34" t="s">
        <v>12</v>
      </c>
      <c r="C26" s="34" t="s">
        <v>43</v>
      </c>
      <c r="D26" s="34" t="s">
        <v>44</v>
      </c>
      <c r="E26" s="35">
        <v>4</v>
      </c>
      <c r="F26" s="35">
        <f>VLOOKUP(D26,Sheet2!D:G,4,0)</f>
        <v>10</v>
      </c>
      <c r="G26" s="36">
        <f>VLOOKUP(D26,Sheet2!D:H,5,0)</f>
        <v>1</v>
      </c>
      <c r="H26" s="37">
        <f>VLOOKUP(D26,Sheet2!D:I,6,0)</f>
        <v>3</v>
      </c>
      <c r="I26" s="35" t="s">
        <v>23</v>
      </c>
    </row>
    <row r="27" ht="40" customHeight="1" spans="1:9">
      <c r="A27" s="34">
        <v>23</v>
      </c>
      <c r="B27" s="34" t="s">
        <v>12</v>
      </c>
      <c r="C27" s="34" t="s">
        <v>45</v>
      </c>
      <c r="D27" s="34" t="s">
        <v>46</v>
      </c>
      <c r="E27" s="35">
        <v>3</v>
      </c>
      <c r="F27" s="35">
        <f>VLOOKUP(D27,Sheet2!D:G,4,0)</f>
        <v>18</v>
      </c>
      <c r="G27" s="36">
        <f>VLOOKUP(D27,Sheet2!D:H,5,0)</f>
        <v>0</v>
      </c>
      <c r="H27" s="37">
        <f>VLOOKUP(D27,Sheet2!D:I,6,0)</f>
        <v>3</v>
      </c>
      <c r="I27" s="35"/>
    </row>
    <row r="28" ht="40" customHeight="1" spans="1:9">
      <c r="A28" s="34">
        <v>24</v>
      </c>
      <c r="B28" s="34" t="s">
        <v>12</v>
      </c>
      <c r="C28" s="34" t="s">
        <v>47</v>
      </c>
      <c r="D28" s="34" t="s">
        <v>48</v>
      </c>
      <c r="E28" s="35">
        <v>3</v>
      </c>
      <c r="F28" s="35">
        <f>VLOOKUP(D28,Sheet2!D:G,4,0)</f>
        <v>27</v>
      </c>
      <c r="G28" s="36">
        <f>VLOOKUP(D28,Sheet2!D:H,5,0)</f>
        <v>0</v>
      </c>
      <c r="H28" s="37">
        <f>VLOOKUP(D28,Sheet2!D:I,6,0)</f>
        <v>3</v>
      </c>
      <c r="I28" s="35"/>
    </row>
    <row r="29" ht="40" customHeight="1" spans="1:9">
      <c r="A29" s="34">
        <v>25</v>
      </c>
      <c r="B29" s="34" t="s">
        <v>12</v>
      </c>
      <c r="C29" s="34" t="s">
        <v>49</v>
      </c>
      <c r="D29" s="34" t="s">
        <v>50</v>
      </c>
      <c r="E29" s="35">
        <v>3</v>
      </c>
      <c r="F29" s="35">
        <f>VLOOKUP(D29,Sheet2!D:G,4,0)</f>
        <v>32</v>
      </c>
      <c r="G29" s="36">
        <f>VLOOKUP(D29,Sheet2!D:H,5,0)</f>
        <v>0</v>
      </c>
      <c r="H29" s="37">
        <f>VLOOKUP(D29,Sheet2!D:I,6,0)</f>
        <v>3</v>
      </c>
      <c r="I29" s="35"/>
    </row>
    <row r="30" ht="40" customHeight="1" spans="1:9">
      <c r="A30" s="34">
        <v>26</v>
      </c>
      <c r="B30" s="34" t="s">
        <v>12</v>
      </c>
      <c r="C30" s="34" t="s">
        <v>51</v>
      </c>
      <c r="D30" s="34" t="s">
        <v>52</v>
      </c>
      <c r="E30" s="35">
        <v>2</v>
      </c>
      <c r="F30" s="35">
        <f>VLOOKUP(D30,Sheet2!D:G,4,0)</f>
        <v>13</v>
      </c>
      <c r="G30" s="36">
        <f>VLOOKUP(D30,Sheet2!D:H,5,0)</f>
        <v>0</v>
      </c>
      <c r="H30" s="37">
        <f>VLOOKUP(D30,Sheet2!D:I,6,0)</f>
        <v>2</v>
      </c>
      <c r="I30" s="35"/>
    </row>
    <row r="31" ht="40" customHeight="1" spans="1:9">
      <c r="A31" s="34">
        <v>27</v>
      </c>
      <c r="B31" s="34" t="s">
        <v>12</v>
      </c>
      <c r="C31" s="34" t="s">
        <v>53</v>
      </c>
      <c r="D31" s="34" t="s">
        <v>54</v>
      </c>
      <c r="E31" s="35">
        <v>2</v>
      </c>
      <c r="F31" s="35">
        <f>VLOOKUP(D31,Sheet2!D:G,4,0)</f>
        <v>0</v>
      </c>
      <c r="G31" s="36">
        <f>VLOOKUP(D31,Sheet2!D:H,5,0)</f>
        <v>2</v>
      </c>
      <c r="H31" s="37">
        <f>VLOOKUP(D31,Sheet2!D:I,6,0)</f>
        <v>0</v>
      </c>
      <c r="I31" s="35" t="s">
        <v>15</v>
      </c>
    </row>
    <row r="32" ht="30" customHeight="1" spans="1:9">
      <c r="A32" s="38" t="s">
        <v>55</v>
      </c>
      <c r="B32" s="39"/>
      <c r="C32" s="39"/>
      <c r="D32" s="40"/>
      <c r="E32" s="35">
        <f>SUM(E5:E31)</f>
        <v>71</v>
      </c>
      <c r="F32" s="35">
        <f>SUM(F5:F31)</f>
        <v>263</v>
      </c>
      <c r="G32" s="35">
        <f>SUM(G5:G31)</f>
        <v>15</v>
      </c>
      <c r="H32" s="41">
        <f>SUM(H5:H31)</f>
        <v>56</v>
      </c>
      <c r="I32" s="35"/>
    </row>
  </sheetData>
  <autoFilter xmlns:etc="http://www.wps.cn/officeDocument/2017/etCustomData" ref="A4:I32" etc:filterBottomFollowUsedRange="0">
    <extLst/>
  </autoFilter>
  <mergeCells count="3">
    <mergeCell ref="A2:I2"/>
    <mergeCell ref="H3:I3"/>
    <mergeCell ref="A32:D32"/>
  </mergeCells>
  <printOptions horizontalCentered="1"/>
  <pageMargins left="0.393055555555556" right="0.393055555555556" top="0.393055555555556" bottom="0.393055555555556" header="0" footer="0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C1" workbookViewId="0">
      <selection activeCell="A1" sqref="$A1:$XFD1048576"/>
    </sheetView>
  </sheetViews>
  <sheetFormatPr defaultColWidth="8.88888888888889" defaultRowHeight="14.4"/>
  <cols>
    <col min="1" max="2" width="27.6666666666667" style="2" hidden="1" customWidth="1"/>
    <col min="3" max="3" width="11.3333333333333" style="2" customWidth="1"/>
    <col min="4" max="4" width="27.6666666666667" style="2" customWidth="1"/>
    <col min="5" max="8" width="14" style="2" customWidth="1"/>
    <col min="9" max="9" width="15.8888888888889" style="2" customWidth="1"/>
    <col min="10" max="12" width="12.8888888888889" style="3" customWidth="1"/>
  </cols>
  <sheetData>
    <row r="1" s="1" customFormat="1" ht="19" customHeight="1" spans="1:12">
      <c r="A1" s="4" t="s">
        <v>56</v>
      </c>
      <c r="B1" s="5" t="s">
        <v>57</v>
      </c>
      <c r="C1" s="5" t="s">
        <v>58</v>
      </c>
      <c r="D1" s="4" t="s">
        <v>56</v>
      </c>
      <c r="E1" s="6" t="s">
        <v>59</v>
      </c>
      <c r="F1" s="6" t="s">
        <v>60</v>
      </c>
      <c r="G1" s="6" t="s">
        <v>61</v>
      </c>
      <c r="H1" s="6" t="s">
        <v>62</v>
      </c>
      <c r="I1" s="6" t="s">
        <v>63</v>
      </c>
      <c r="J1" s="13" t="s">
        <v>64</v>
      </c>
      <c r="K1" s="13" t="s">
        <v>65</v>
      </c>
      <c r="L1" s="13" t="s">
        <v>66</v>
      </c>
    </row>
    <row r="2" ht="15.6" spans="1:12">
      <c r="A2" s="7" t="s">
        <v>14</v>
      </c>
      <c r="B2" s="8" t="s">
        <v>13</v>
      </c>
      <c r="C2" s="8" t="s">
        <v>67</v>
      </c>
      <c r="D2" s="9" t="s">
        <v>14</v>
      </c>
      <c r="E2" s="9">
        <v>1</v>
      </c>
      <c r="F2" s="9">
        <v>0</v>
      </c>
      <c r="G2" s="9"/>
      <c r="H2" s="9">
        <v>1</v>
      </c>
      <c r="I2" s="9">
        <v>0</v>
      </c>
      <c r="J2" s="14">
        <v>39</v>
      </c>
      <c r="K2" s="14">
        <v>1</v>
      </c>
      <c r="L2" s="14">
        <v>39</v>
      </c>
    </row>
    <row r="3" ht="15.6" spans="1:12">
      <c r="A3" s="7" t="s">
        <v>19</v>
      </c>
      <c r="B3" s="10" t="s">
        <v>18</v>
      </c>
      <c r="C3" s="8"/>
      <c r="D3" s="8" t="s">
        <v>19</v>
      </c>
      <c r="E3" s="8">
        <v>1</v>
      </c>
      <c r="F3" s="8">
        <v>3</v>
      </c>
      <c r="G3" s="9">
        <v>4</v>
      </c>
      <c r="H3" s="9"/>
      <c r="I3" s="9">
        <v>1</v>
      </c>
      <c r="J3" s="14"/>
      <c r="K3" s="14"/>
      <c r="L3" s="14"/>
    </row>
    <row r="4" ht="15.6" spans="1:12">
      <c r="A4" s="7" t="s">
        <v>28</v>
      </c>
      <c r="B4" s="8" t="s">
        <v>27</v>
      </c>
      <c r="C4" s="8"/>
      <c r="D4" s="9" t="s">
        <v>28</v>
      </c>
      <c r="E4" s="9">
        <v>1</v>
      </c>
      <c r="F4" s="9">
        <v>2</v>
      </c>
      <c r="G4" s="9">
        <v>3</v>
      </c>
      <c r="H4" s="9"/>
      <c r="I4" s="9">
        <v>1</v>
      </c>
      <c r="J4" s="14"/>
      <c r="K4" s="14"/>
      <c r="L4" s="14"/>
    </row>
    <row r="5" ht="15.6" spans="1:12">
      <c r="A5" s="7" t="s">
        <v>36</v>
      </c>
      <c r="B5" s="8" t="s">
        <v>68</v>
      </c>
      <c r="C5" s="8"/>
      <c r="D5" s="9" t="s">
        <v>36</v>
      </c>
      <c r="E5" s="9">
        <v>11</v>
      </c>
      <c r="F5" s="9">
        <v>34</v>
      </c>
      <c r="G5" s="9">
        <v>32</v>
      </c>
      <c r="H5" s="9">
        <v>1</v>
      </c>
      <c r="I5" s="9">
        <v>10</v>
      </c>
      <c r="J5" s="14"/>
      <c r="K5" s="14"/>
      <c r="L5" s="14"/>
    </row>
    <row r="6" ht="15.6" spans="1:12">
      <c r="A6" s="7" t="s">
        <v>16</v>
      </c>
      <c r="B6" s="8" t="s">
        <v>13</v>
      </c>
      <c r="C6" s="10" t="s">
        <v>69</v>
      </c>
      <c r="D6" s="9" t="s">
        <v>16</v>
      </c>
      <c r="E6" s="9">
        <v>1</v>
      </c>
      <c r="F6" s="9">
        <v>2</v>
      </c>
      <c r="G6" s="9"/>
      <c r="H6" s="9">
        <v>1</v>
      </c>
      <c r="I6" s="9">
        <v>0</v>
      </c>
      <c r="J6" s="15">
        <v>27</v>
      </c>
      <c r="K6" s="16">
        <v>2</v>
      </c>
      <c r="L6" s="16">
        <v>50</v>
      </c>
    </row>
    <row r="7" ht="15.6" spans="1:12">
      <c r="A7" s="7" t="s">
        <v>20</v>
      </c>
      <c r="B7" s="10" t="s">
        <v>18</v>
      </c>
      <c r="C7" s="10"/>
      <c r="D7" s="9" t="s">
        <v>20</v>
      </c>
      <c r="E7" s="9">
        <v>2</v>
      </c>
      <c r="F7" s="9">
        <v>9</v>
      </c>
      <c r="G7" s="9">
        <v>6</v>
      </c>
      <c r="H7" s="9"/>
      <c r="I7" s="9">
        <v>2</v>
      </c>
      <c r="J7" s="15"/>
      <c r="K7" s="16"/>
      <c r="L7" s="16"/>
    </row>
    <row r="8" ht="15.6" spans="1:12">
      <c r="A8" s="7" t="s">
        <v>29</v>
      </c>
      <c r="B8" s="8" t="s">
        <v>27</v>
      </c>
      <c r="C8" s="10"/>
      <c r="D8" s="9" t="s">
        <v>29</v>
      </c>
      <c r="E8" s="9">
        <v>2</v>
      </c>
      <c r="F8" s="9">
        <v>3</v>
      </c>
      <c r="G8" s="9">
        <v>3</v>
      </c>
      <c r="H8" s="9">
        <v>1</v>
      </c>
      <c r="I8" s="9">
        <v>1</v>
      </c>
      <c r="J8" s="15"/>
      <c r="K8" s="16"/>
      <c r="L8" s="16"/>
    </row>
    <row r="9" ht="15.6" spans="1:12">
      <c r="A9" s="7" t="s">
        <v>38</v>
      </c>
      <c r="B9" s="8" t="s">
        <v>68</v>
      </c>
      <c r="C9" s="10"/>
      <c r="D9" s="9" t="s">
        <v>38</v>
      </c>
      <c r="E9" s="9">
        <v>7</v>
      </c>
      <c r="F9" s="9">
        <v>20</v>
      </c>
      <c r="G9" s="9">
        <v>18</v>
      </c>
      <c r="H9" s="9">
        <v>1</v>
      </c>
      <c r="I9" s="9">
        <v>6</v>
      </c>
      <c r="J9" s="15"/>
      <c r="K9" s="16"/>
      <c r="L9" s="16"/>
    </row>
    <row r="10" ht="15.6" spans="1:12">
      <c r="A10" s="7" t="s">
        <v>24</v>
      </c>
      <c r="B10" s="10" t="s">
        <v>18</v>
      </c>
      <c r="C10" s="10" t="s">
        <v>70</v>
      </c>
      <c r="D10" s="8" t="s">
        <v>24</v>
      </c>
      <c r="E10" s="8">
        <v>2</v>
      </c>
      <c r="F10" s="8">
        <v>10</v>
      </c>
      <c r="G10" s="9">
        <v>8</v>
      </c>
      <c r="H10" s="9"/>
      <c r="I10" s="9">
        <v>2</v>
      </c>
      <c r="J10" s="15">
        <v>23</v>
      </c>
      <c r="K10" s="16"/>
      <c r="L10" s="16"/>
    </row>
    <row r="11" ht="15.6" spans="1:12">
      <c r="A11" s="7" t="s">
        <v>32</v>
      </c>
      <c r="B11" s="8" t="s">
        <v>27</v>
      </c>
      <c r="C11" s="10"/>
      <c r="D11" s="9" t="s">
        <v>32</v>
      </c>
      <c r="E11" s="9">
        <v>2</v>
      </c>
      <c r="F11" s="9">
        <v>7</v>
      </c>
      <c r="G11" s="9">
        <v>5</v>
      </c>
      <c r="H11" s="9">
        <v>1</v>
      </c>
      <c r="I11" s="9">
        <v>1</v>
      </c>
      <c r="J11" s="15"/>
      <c r="K11" s="16"/>
      <c r="L11" s="16"/>
    </row>
    <row r="12" ht="15.6" spans="1:12">
      <c r="A12" s="7" t="s">
        <v>44</v>
      </c>
      <c r="B12" s="8" t="s">
        <v>68</v>
      </c>
      <c r="C12" s="10"/>
      <c r="D12" s="9" t="s">
        <v>44</v>
      </c>
      <c r="E12" s="9">
        <v>4</v>
      </c>
      <c r="F12" s="9">
        <v>11</v>
      </c>
      <c r="G12" s="9">
        <v>10</v>
      </c>
      <c r="H12" s="9">
        <v>1</v>
      </c>
      <c r="I12" s="9">
        <v>3</v>
      </c>
      <c r="J12" s="15"/>
      <c r="K12" s="16"/>
      <c r="L12" s="16"/>
    </row>
    <row r="13" ht="15.6" spans="1:12">
      <c r="A13" s="7" t="s">
        <v>17</v>
      </c>
      <c r="B13" s="8" t="s">
        <v>13</v>
      </c>
      <c r="C13" s="10" t="s">
        <v>71</v>
      </c>
      <c r="D13" s="9" t="s">
        <v>17</v>
      </c>
      <c r="E13" s="9">
        <v>1</v>
      </c>
      <c r="F13" s="9">
        <v>2</v>
      </c>
      <c r="G13" s="9"/>
      <c r="H13" s="9">
        <v>1</v>
      </c>
      <c r="I13" s="9">
        <v>0</v>
      </c>
      <c r="J13" s="15">
        <v>47</v>
      </c>
      <c r="K13" s="15">
        <v>3</v>
      </c>
      <c r="L13" s="15">
        <v>47</v>
      </c>
    </row>
    <row r="14" ht="15.6" spans="1:12">
      <c r="A14" s="7" t="s">
        <v>21</v>
      </c>
      <c r="B14" s="10" t="s">
        <v>18</v>
      </c>
      <c r="C14" s="10"/>
      <c r="D14" s="9" t="s">
        <v>21</v>
      </c>
      <c r="E14" s="9">
        <v>2</v>
      </c>
      <c r="F14" s="9">
        <v>12</v>
      </c>
      <c r="G14" s="9">
        <v>6</v>
      </c>
      <c r="H14" s="9"/>
      <c r="I14" s="9">
        <v>2</v>
      </c>
      <c r="J14" s="15"/>
      <c r="K14" s="15"/>
      <c r="L14" s="15"/>
    </row>
    <row r="15" ht="15.6" spans="1:12">
      <c r="A15" s="7" t="s">
        <v>30</v>
      </c>
      <c r="B15" s="8" t="s">
        <v>27</v>
      </c>
      <c r="C15" s="10"/>
      <c r="D15" s="8" t="s">
        <v>30</v>
      </c>
      <c r="E15" s="8">
        <v>2</v>
      </c>
      <c r="F15" s="8">
        <v>9</v>
      </c>
      <c r="G15" s="9">
        <v>7</v>
      </c>
      <c r="H15" s="9"/>
      <c r="I15" s="9">
        <v>2</v>
      </c>
      <c r="J15" s="15"/>
      <c r="K15" s="15"/>
      <c r="L15" s="15"/>
    </row>
    <row r="16" ht="15.6" spans="1:12">
      <c r="A16" s="7" t="s">
        <v>40</v>
      </c>
      <c r="B16" s="8" t="s">
        <v>68</v>
      </c>
      <c r="C16" s="10"/>
      <c r="D16" s="8" t="s">
        <v>40</v>
      </c>
      <c r="E16" s="8">
        <v>7</v>
      </c>
      <c r="F16" s="8">
        <v>40</v>
      </c>
      <c r="G16" s="9">
        <v>34</v>
      </c>
      <c r="H16" s="9"/>
      <c r="I16" s="9">
        <v>7</v>
      </c>
      <c r="J16" s="15"/>
      <c r="K16" s="15"/>
      <c r="L16" s="15"/>
    </row>
    <row r="17" ht="15.6" spans="1:12">
      <c r="A17" s="7"/>
      <c r="B17" s="8"/>
      <c r="C17" s="11" t="s">
        <v>72</v>
      </c>
      <c r="D17" s="9" t="s">
        <v>26</v>
      </c>
      <c r="E17" s="9">
        <v>1</v>
      </c>
      <c r="F17" s="9">
        <v>4</v>
      </c>
      <c r="G17" s="9">
        <v>4</v>
      </c>
      <c r="H17" s="9"/>
      <c r="I17" s="9">
        <v>1</v>
      </c>
      <c r="J17" s="15">
        <v>4</v>
      </c>
      <c r="K17" s="16">
        <v>4</v>
      </c>
      <c r="L17" s="16">
        <v>49</v>
      </c>
    </row>
    <row r="18" ht="15.6" spans="1:12">
      <c r="A18" s="7"/>
      <c r="B18" s="8"/>
      <c r="C18" s="11"/>
      <c r="D18" s="9" t="s">
        <v>54</v>
      </c>
      <c r="E18" s="9">
        <v>2</v>
      </c>
      <c r="F18" s="9">
        <v>0</v>
      </c>
      <c r="G18" s="9"/>
      <c r="H18" s="9">
        <v>2</v>
      </c>
      <c r="I18" s="9">
        <v>0</v>
      </c>
      <c r="J18" s="15">
        <v>0</v>
      </c>
      <c r="K18" s="16"/>
      <c r="L18" s="16"/>
    </row>
    <row r="19" ht="15.6" spans="1:12">
      <c r="A19" s="7" t="s">
        <v>22</v>
      </c>
      <c r="B19" s="10" t="s">
        <v>18</v>
      </c>
      <c r="C19" s="10" t="s">
        <v>73</v>
      </c>
      <c r="D19" s="9" t="s">
        <v>22</v>
      </c>
      <c r="E19" s="9">
        <v>3</v>
      </c>
      <c r="F19" s="9">
        <v>5</v>
      </c>
      <c r="G19" s="9">
        <v>7</v>
      </c>
      <c r="H19" s="9">
        <v>1</v>
      </c>
      <c r="I19" s="9">
        <v>2</v>
      </c>
      <c r="J19" s="15">
        <v>10</v>
      </c>
      <c r="K19" s="16"/>
      <c r="L19" s="16"/>
    </row>
    <row r="20" ht="15.6" spans="1:12">
      <c r="A20" s="7" t="s">
        <v>31</v>
      </c>
      <c r="B20" s="8" t="s">
        <v>27</v>
      </c>
      <c r="C20" s="10"/>
      <c r="D20" s="9" t="s">
        <v>31</v>
      </c>
      <c r="E20" s="9">
        <v>1</v>
      </c>
      <c r="F20" s="9">
        <v>1</v>
      </c>
      <c r="G20" s="9">
        <v>1</v>
      </c>
      <c r="H20" s="9">
        <v>1</v>
      </c>
      <c r="I20" s="9">
        <v>0</v>
      </c>
      <c r="J20" s="15"/>
      <c r="K20" s="16"/>
      <c r="L20" s="16"/>
    </row>
    <row r="21" ht="15.6" spans="1:12">
      <c r="A21" s="7" t="s">
        <v>42</v>
      </c>
      <c r="B21" s="8" t="s">
        <v>68</v>
      </c>
      <c r="C21" s="10"/>
      <c r="D21" s="9" t="s">
        <v>42</v>
      </c>
      <c r="E21" s="9">
        <v>3</v>
      </c>
      <c r="F21" s="9">
        <v>3</v>
      </c>
      <c r="G21" s="9">
        <v>2</v>
      </c>
      <c r="H21" s="9">
        <v>3</v>
      </c>
      <c r="I21" s="9">
        <v>0</v>
      </c>
      <c r="J21" s="15"/>
      <c r="K21" s="16"/>
      <c r="L21" s="16"/>
    </row>
    <row r="22" customFormat="1" ht="15.6" spans="1:12">
      <c r="A22" s="7" t="s">
        <v>25</v>
      </c>
      <c r="B22" s="10" t="s">
        <v>18</v>
      </c>
      <c r="C22" s="10" t="s">
        <v>74</v>
      </c>
      <c r="D22" s="8" t="s">
        <v>25</v>
      </c>
      <c r="E22" s="8">
        <v>2</v>
      </c>
      <c r="F22" s="8">
        <v>13</v>
      </c>
      <c r="G22" s="9">
        <v>13</v>
      </c>
      <c r="H22" s="9"/>
      <c r="I22" s="9">
        <v>2</v>
      </c>
      <c r="J22" s="16">
        <v>35</v>
      </c>
      <c r="K22" s="16"/>
      <c r="L22" s="16"/>
    </row>
    <row r="23" customFormat="1" ht="15.6" spans="1:12">
      <c r="A23" s="7" t="s">
        <v>33</v>
      </c>
      <c r="B23" s="8" t="s">
        <v>27</v>
      </c>
      <c r="C23" s="10"/>
      <c r="D23" s="9" t="s">
        <v>33</v>
      </c>
      <c r="E23" s="9">
        <v>1</v>
      </c>
      <c r="F23" s="9">
        <v>4</v>
      </c>
      <c r="G23" s="9">
        <v>4</v>
      </c>
      <c r="H23" s="9"/>
      <c r="I23" s="9">
        <v>1</v>
      </c>
      <c r="J23" s="16"/>
      <c r="K23" s="16"/>
      <c r="L23" s="16"/>
    </row>
    <row r="24" customFormat="1" ht="15.6" spans="1:12">
      <c r="A24" s="7" t="s">
        <v>46</v>
      </c>
      <c r="B24" s="8" t="s">
        <v>68</v>
      </c>
      <c r="C24" s="10"/>
      <c r="D24" s="8" t="s">
        <v>46</v>
      </c>
      <c r="E24" s="8">
        <v>3</v>
      </c>
      <c r="F24" s="8">
        <v>21</v>
      </c>
      <c r="G24" s="9">
        <v>18</v>
      </c>
      <c r="H24" s="9"/>
      <c r="I24" s="9">
        <v>3</v>
      </c>
      <c r="J24" s="16"/>
      <c r="K24" s="16"/>
      <c r="L24" s="16"/>
    </row>
    <row r="25" ht="15.6" spans="1:12">
      <c r="A25" s="7" t="s">
        <v>34</v>
      </c>
      <c r="B25" s="8" t="s">
        <v>27</v>
      </c>
      <c r="C25" s="10" t="s">
        <v>75</v>
      </c>
      <c r="D25" s="8" t="s">
        <v>34</v>
      </c>
      <c r="E25" s="8">
        <v>1</v>
      </c>
      <c r="F25" s="8">
        <v>6</v>
      </c>
      <c r="G25" s="9">
        <v>6</v>
      </c>
      <c r="H25" s="9"/>
      <c r="I25" s="9">
        <v>1</v>
      </c>
      <c r="J25" s="15">
        <v>19</v>
      </c>
      <c r="K25" s="16">
        <v>5</v>
      </c>
      <c r="L25" s="16">
        <v>46</v>
      </c>
    </row>
    <row r="26" ht="15.6" spans="1:12">
      <c r="A26" s="7" t="s">
        <v>52</v>
      </c>
      <c r="B26" s="8" t="s">
        <v>68</v>
      </c>
      <c r="C26" s="10"/>
      <c r="D26" s="8" t="s">
        <v>52</v>
      </c>
      <c r="E26" s="8">
        <v>2</v>
      </c>
      <c r="F26" s="8">
        <v>16</v>
      </c>
      <c r="G26" s="9">
        <v>13</v>
      </c>
      <c r="H26" s="9"/>
      <c r="I26" s="9">
        <v>2</v>
      </c>
      <c r="J26" s="15"/>
      <c r="K26" s="16"/>
      <c r="L26" s="16"/>
    </row>
    <row r="27" ht="15.6" spans="1:12">
      <c r="A27" s="7" t="s">
        <v>48</v>
      </c>
      <c r="B27" s="8" t="s">
        <v>68</v>
      </c>
      <c r="C27" s="10" t="s">
        <v>76</v>
      </c>
      <c r="D27" s="8" t="s">
        <v>48</v>
      </c>
      <c r="E27" s="8">
        <v>3</v>
      </c>
      <c r="F27" s="8">
        <v>29</v>
      </c>
      <c r="G27" s="9">
        <v>27</v>
      </c>
      <c r="H27" s="9"/>
      <c r="I27" s="9">
        <v>3</v>
      </c>
      <c r="J27" s="15">
        <v>27</v>
      </c>
      <c r="K27" s="16"/>
      <c r="L27" s="16"/>
    </row>
    <row r="28" ht="15.6" spans="1:12">
      <c r="A28" s="7" t="s">
        <v>50</v>
      </c>
      <c r="B28" s="8" t="s">
        <v>68</v>
      </c>
      <c r="C28" s="10" t="s">
        <v>77</v>
      </c>
      <c r="D28" s="8" t="s">
        <v>50</v>
      </c>
      <c r="E28" s="8">
        <v>3</v>
      </c>
      <c r="F28" s="8">
        <v>34</v>
      </c>
      <c r="G28" s="9">
        <v>32</v>
      </c>
      <c r="H28" s="9"/>
      <c r="I28" s="9">
        <v>3</v>
      </c>
      <c r="J28" s="15">
        <v>32</v>
      </c>
      <c r="K28" s="16">
        <v>6</v>
      </c>
      <c r="L28" s="16">
        <v>32</v>
      </c>
    </row>
    <row r="29" ht="15.6" spans="1:12">
      <c r="A29" s="12"/>
      <c r="B29" s="8" t="s">
        <v>55</v>
      </c>
      <c r="C29" s="8"/>
      <c r="D29" s="8"/>
      <c r="E29" s="8">
        <f t="shared" ref="E29:I29" si="0">SUM(E2:E24)</f>
        <v>62</v>
      </c>
      <c r="F29" s="8">
        <f t="shared" si="0"/>
        <v>215</v>
      </c>
      <c r="G29" s="9"/>
      <c r="H29" s="9">
        <v>15</v>
      </c>
      <c r="I29" s="8">
        <f t="shared" si="0"/>
        <v>47</v>
      </c>
      <c r="J29" s="17">
        <f>SUM(J2:J28)</f>
        <v>263</v>
      </c>
      <c r="K29" s="17"/>
      <c r="L29" s="17">
        <f>SUM(L2:L28)</f>
        <v>263</v>
      </c>
    </row>
  </sheetData>
  <mergeCells count="26">
    <mergeCell ref="B29:D29"/>
    <mergeCell ref="C2:C5"/>
    <mergeCell ref="C6:C9"/>
    <mergeCell ref="C10:C12"/>
    <mergeCell ref="C13:C16"/>
    <mergeCell ref="C17:C18"/>
    <mergeCell ref="C19:C21"/>
    <mergeCell ref="C22:C24"/>
    <mergeCell ref="C25:C26"/>
    <mergeCell ref="J2:J5"/>
    <mergeCell ref="J6:J9"/>
    <mergeCell ref="J10:J12"/>
    <mergeCell ref="J13:J16"/>
    <mergeCell ref="J19:J21"/>
    <mergeCell ref="J22:J24"/>
    <mergeCell ref="J25:J26"/>
    <mergeCell ref="K2:K5"/>
    <mergeCell ref="K6:K12"/>
    <mergeCell ref="K13:K16"/>
    <mergeCell ref="K17:K24"/>
    <mergeCell ref="K25:K27"/>
    <mergeCell ref="L2:L5"/>
    <mergeCell ref="L6:L12"/>
    <mergeCell ref="L13:L16"/>
    <mergeCell ref="L17:L24"/>
    <mergeCell ref="L25:L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夜小一</cp:lastModifiedBy>
  <dcterms:created xsi:type="dcterms:W3CDTF">2023-05-18T08:49:00Z</dcterms:created>
  <dcterms:modified xsi:type="dcterms:W3CDTF">2025-03-13T11:10:09Z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5A95B645F07A4680B7C0D049DF714DBE_13</vt:lpwstr>
  </property>
  <property fmtid="{D5CDD505-2E9C-101B-9397-08002B2CF9AE}" pid="3" name="KSOProductBuildVer">
    <vt:lpwstr>2052-12.1.0.20305</vt:lpwstr>
  </property>
</Properties>
</file>